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\Desktop\Job\New folder (3)\"/>
    </mc:Choice>
  </mc:AlternateContent>
  <bookViews>
    <workbookView xWindow="0" yWindow="0" windowWidth="19200" windowHeight="7050"/>
  </bookViews>
  <sheets>
    <sheet name="answers" sheetId="1" r:id="rId1"/>
    <sheet name="data" sheetId="5" r:id="rId2"/>
  </sheets>
  <definedNames>
    <definedName name="_xlnm.Print_Area" localSheetId="0">answers!$A$1:$I$119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5" i="1" l="1"/>
  <c r="A84" i="1"/>
  <c r="C85" i="1"/>
  <c r="B85" i="1"/>
  <c r="B84" i="1"/>
  <c r="A109" i="1"/>
  <c r="A104" i="1"/>
  <c r="D109" i="1"/>
  <c r="D104" i="1"/>
  <c r="A92" i="1"/>
  <c r="A88" i="1"/>
  <c r="D82" i="1"/>
  <c r="C82" i="1"/>
  <c r="C6" i="1"/>
  <c r="B6" i="1"/>
  <c r="E8" i="1"/>
  <c r="E9" i="1"/>
  <c r="E10" i="1"/>
  <c r="E11" i="1"/>
  <c r="B89" i="1" s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E7" i="1"/>
  <c r="C7" i="1"/>
  <c r="B7" i="1"/>
  <c r="B106" i="1" l="1"/>
  <c r="B90" i="1"/>
  <c r="B105" i="1"/>
  <c r="E110" i="1"/>
  <c r="E111" i="1"/>
  <c r="B93" i="1"/>
  <c r="E106" i="1"/>
  <c r="E105" i="1"/>
  <c r="B94" i="1"/>
  <c r="B111" i="1"/>
  <c r="B110" i="1"/>
</calcChain>
</file>

<file path=xl/sharedStrings.xml><?xml version="1.0" encoding="utf-8"?>
<sst xmlns="http://schemas.openxmlformats.org/spreadsheetml/2006/main" count="44" uniqueCount="30">
  <si>
    <t>Question 1</t>
  </si>
  <si>
    <t>Excess Return</t>
  </si>
  <si>
    <t>S&amp;P 500</t>
  </si>
  <si>
    <t>Date | Name</t>
  </si>
  <si>
    <t>Question 2</t>
  </si>
  <si>
    <t>S&amp;P</t>
  </si>
  <si>
    <t>Correlation</t>
  </si>
  <si>
    <t>Question 3</t>
  </si>
  <si>
    <t>Estimation of the CAPM</t>
  </si>
  <si>
    <t>alpha</t>
  </si>
  <si>
    <t>beta</t>
  </si>
  <si>
    <t>Question 4</t>
  </si>
  <si>
    <t>Question 5</t>
  </si>
  <si>
    <t>Estimate the CAPM for the recession period: from Jan. 2008 to Jun. 2009</t>
  </si>
  <si>
    <t>Estimate the CAPM for the normal period: from Jul. 2009 to Dec. 2013</t>
  </si>
  <si>
    <t>Question 6</t>
  </si>
  <si>
    <t>Answer the question in the following spaces.</t>
  </si>
  <si>
    <t>Student Name</t>
  </si>
  <si>
    <t>Student ID</t>
  </si>
  <si>
    <t>The stocks for your analysis</t>
  </si>
  <si>
    <t>Date</t>
  </si>
  <si>
    <t>Apple</t>
  </si>
  <si>
    <t>Coca-Cola</t>
  </si>
  <si>
    <t>Bank of America</t>
  </si>
  <si>
    <t>P&amp;G</t>
  </si>
  <si>
    <t>T-bill</t>
  </si>
  <si>
    <t>recession</t>
  </si>
  <si>
    <t>P&amp; G has a higher beta of 3.185879 compared to Bank of America of 1.0460664. P&amp;G stock is considered a defensive stock since it provides consistent dividends and stable earnings regardless of the stock market.</t>
  </si>
  <si>
    <t>Bank of America stocks beta fluctuates on the two sub-periods from 1.3566151 in 1st sub-period to 0.7945642 in 2nd sub-period, this clearly shows that this is a cyclical stock.</t>
  </si>
  <si>
    <t>P&amp;G stock fluctuates minimally compared to Bank of America stock i.e. from 0.51248 in 1st sub-period to 0.358827 in 2nd sub-period. This is a clear indication that P&amp;G stock is a defensive stock since it performs better in recession.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</si>
</sst>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NumberFormat="1" applyAlignment="1">
      <alignment horizontal="left"/>
    </xf>
    <xf numFmtId="0" fontId="0" fillId="0" borderId="2" xfId="0" applyBorder="1"/>
    <xf numFmtId="0" fontId="1" fillId="0" borderId="0" xfId="0" applyFont="1"/>
    <xf numFmtId="0" fontId="0" fillId="0" borderId="0" xfId="0" applyNumberFormat="1"/>
    <xf numFmtId="0" fontId="0" fillId="0" borderId="1" xfId="0" applyBorder="1" applyAlignment="1">
      <alignment horizontal="left" vertical="top" wrapText="1"/>
    </xf>
    <xf numFmtId="0" fontId="0" fillId="0" borderId="0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36" workbookViewId="0">
      <selection activeCell="D109" sqref="D109"/>
    </sheetView>
  </sheetViews>
  <sheetFormatPr defaultColWidth="0" defaultRowHeight="15" x14ac:dyDescent="0.25"/>
  <cols>
    <col min="1" max="1" width="13.85546875" customWidth="1"/>
    <col min="2" max="3" width="10.140625" customWidth="1"/>
    <col min="4" max="4" width="13.140625" customWidth="1"/>
    <col min="5" max="8" width="8.7109375" customWidth="1"/>
    <col min="9" max="16384" width="8.7109375" hidden="1"/>
  </cols>
  <sheetData>
    <row r="1" spans="1:5" x14ac:dyDescent="0.25">
      <c r="A1" t="s">
        <v>17</v>
      </c>
      <c r="B1" s="1"/>
      <c r="C1" t="s">
        <v>18</v>
      </c>
      <c r="D1" s="1"/>
    </row>
    <row r="2" spans="1:5" x14ac:dyDescent="0.25">
      <c r="A2" t="s">
        <v>19</v>
      </c>
      <c r="C2" s="1"/>
      <c r="D2" s="1"/>
    </row>
    <row r="3" spans="1:5" x14ac:dyDescent="0.25">
      <c r="A3" s="4" t="s">
        <v>0</v>
      </c>
    </row>
    <row r="4" spans="1:5" x14ac:dyDescent="0.25">
      <c r="B4" s="4" t="s">
        <v>1</v>
      </c>
      <c r="E4" s="4" t="s">
        <v>1</v>
      </c>
    </row>
    <row r="6" spans="1:5" x14ac:dyDescent="0.25">
      <c r="A6" t="s">
        <v>3</v>
      </c>
      <c r="B6" s="8" t="str">
        <f>data!$D$1</f>
        <v>Bank of America</v>
      </c>
      <c r="C6" s="8" t="str">
        <f>data!$E$1</f>
        <v>P&amp;G</v>
      </c>
      <c r="E6" s="8" t="s">
        <v>2</v>
      </c>
    </row>
    <row r="7" spans="1:5" x14ac:dyDescent="0.25">
      <c r="A7" s="2">
        <v>200801</v>
      </c>
      <c r="B7" s="1">
        <f>data!D2-data!H2</f>
        <v>3.3499802267308712E-2</v>
      </c>
      <c r="C7" s="1">
        <f>data!E2-data!H2</f>
        <v>-0.11746866815224949</v>
      </c>
      <c r="E7" s="3">
        <f>data!G2-data!H2</f>
        <v>-6.5213863842205247E-2</v>
      </c>
    </row>
    <row r="8" spans="1:5" x14ac:dyDescent="0.25">
      <c r="A8" s="2">
        <v>200802</v>
      </c>
      <c r="B8" s="1">
        <f>data!D3-data!H3</f>
        <v>-4.700275127433632E-2</v>
      </c>
      <c r="C8" s="1">
        <f>data!E3-data!H3</f>
        <v>1.5284508159757147E-2</v>
      </c>
      <c r="E8" s="3">
        <f>data!G3-data!H3</f>
        <v>-3.6679739629056914E-2</v>
      </c>
    </row>
    <row r="9" spans="1:5" x14ac:dyDescent="0.25">
      <c r="A9" s="2">
        <v>200803</v>
      </c>
      <c r="B9" s="1">
        <f>data!D4-data!H4</f>
        <v>-2.2173985844587098E-2</v>
      </c>
      <c r="C9" s="1">
        <f>data!E4-data!H4</f>
        <v>5.5416607931868762E-2</v>
      </c>
      <c r="E9" s="3">
        <f>data!G4-data!H4</f>
        <v>-7.6774530444303863E-3</v>
      </c>
    </row>
    <row r="10" spans="1:5" x14ac:dyDescent="0.25">
      <c r="A10" s="2">
        <v>200804</v>
      </c>
      <c r="B10" s="1">
        <f>data!D5-data!H5</f>
        <v>1.2675235441328453E-3</v>
      </c>
      <c r="C10" s="1">
        <f>data!E5-data!H5</f>
        <v>-4.5756085323693255E-2</v>
      </c>
      <c r="E10" s="3">
        <f>data!G5-data!H5</f>
        <v>4.475095216721086E-2</v>
      </c>
    </row>
    <row r="11" spans="1:5" x14ac:dyDescent="0.25">
      <c r="A11" s="2">
        <v>200805</v>
      </c>
      <c r="B11" s="1">
        <f>data!D6-data!H6</f>
        <v>-4.4587661943527798E-2</v>
      </c>
      <c r="C11" s="1">
        <f>data!E6-data!H6</f>
        <v>-1.1014923841822261E-2</v>
      </c>
      <c r="E11" s="3">
        <f>data!G6-data!H6</f>
        <v>8.9176147613931733E-3</v>
      </c>
    </row>
    <row r="12" spans="1:5" x14ac:dyDescent="0.25">
      <c r="A12" s="2">
        <v>200806</v>
      </c>
      <c r="B12" s="1">
        <f>data!D7-data!H7</f>
        <v>-0.15545414110347308</v>
      </c>
      <c r="C12" s="1">
        <f>data!E7-data!H7</f>
        <v>-8.4357667045667731E-2</v>
      </c>
      <c r="E12" s="3">
        <f>data!G7-data!H7</f>
        <v>-9.1583554001504822E-2</v>
      </c>
    </row>
    <row r="13" spans="1:5" x14ac:dyDescent="0.25">
      <c r="A13" s="2">
        <v>200807</v>
      </c>
      <c r="B13" s="1">
        <f>data!D8-data!H8</f>
        <v>0.14626895762561518</v>
      </c>
      <c r="C13" s="1">
        <f>data!E8-data!H8</f>
        <v>7.2490759104254121E-2</v>
      </c>
      <c r="E13" s="3">
        <f>data!G8-data!H8</f>
        <v>-1.140829654130966E-2</v>
      </c>
    </row>
    <row r="14" spans="1:5" x14ac:dyDescent="0.25">
      <c r="A14" s="2">
        <v>200808</v>
      </c>
      <c r="B14" s="1">
        <f>data!D9-data!H9</f>
        <v>-2.5077326684806472E-2</v>
      </c>
      <c r="C14" s="1">
        <f>data!E9-data!H9</f>
        <v>6.8494661077096841E-2</v>
      </c>
      <c r="E14" s="3">
        <f>data!G9-data!H9</f>
        <v>1.0916759216399294E-2</v>
      </c>
    </row>
    <row r="15" spans="1:5" x14ac:dyDescent="0.25">
      <c r="A15" s="2">
        <v>200809</v>
      </c>
      <c r="B15" s="1">
        <f>data!D10-data!H10</f>
        <v>4.9249538484323618E-2</v>
      </c>
      <c r="C15" s="1">
        <f>data!E10-data!H10</f>
        <v>-2.6473778958852204E-3</v>
      </c>
      <c r="E15" s="3">
        <f>data!G10-data!H10</f>
        <v>-9.6680765335731528E-2</v>
      </c>
    </row>
    <row r="16" spans="1:5" x14ac:dyDescent="0.25">
      <c r="A16" s="2">
        <v>200810</v>
      </c>
      <c r="B16" s="1">
        <f>data!D11-data!H11</f>
        <v>-0.15298858382851216</v>
      </c>
      <c r="C16" s="1">
        <f>data!E11-data!H11</f>
        <v>-7.7571665311137267E-2</v>
      </c>
      <c r="E16" s="3">
        <f>data!G11-data!H11</f>
        <v>-0.18643647358546414</v>
      </c>
    </row>
    <row r="17" spans="1:5" x14ac:dyDescent="0.25">
      <c r="A17" s="2">
        <v>200811</v>
      </c>
      <c r="B17" s="1">
        <f>data!D12-data!H12</f>
        <v>-0.17262344210473074</v>
      </c>
      <c r="C17" s="1">
        <f>data!E12-data!H12</f>
        <v>3.2250333688665506E-3</v>
      </c>
      <c r="E17" s="3">
        <f>data!G12-data!H12</f>
        <v>-7.7998357574814589E-2</v>
      </c>
    </row>
    <row r="18" spans="1:5" x14ac:dyDescent="0.25">
      <c r="A18" s="2">
        <v>200812</v>
      </c>
      <c r="B18" s="1">
        <f>data!D13-data!H13</f>
        <v>-6.3150511414625382E-2</v>
      </c>
      <c r="C18" s="1">
        <f>data!E13-data!H13</f>
        <v>-4.1009663101718337E-2</v>
      </c>
      <c r="E18" s="3">
        <f>data!G13-data!H13</f>
        <v>6.8911469350072989E-3</v>
      </c>
    </row>
    <row r="19" spans="1:5" x14ac:dyDescent="0.25">
      <c r="A19" s="2">
        <v>200901</v>
      </c>
      <c r="B19" s="1">
        <f>data!D14-data!H14</f>
        <v>-0.32059638715363525</v>
      </c>
      <c r="C19" s="1">
        <f>data!E14-data!H14</f>
        <v>-0.12602649032894372</v>
      </c>
      <c r="E19" s="3">
        <f>data!G14-data!H14</f>
        <v>-8.9549879456922679E-2</v>
      </c>
    </row>
    <row r="20" spans="1:5" x14ac:dyDescent="0.25">
      <c r="A20" s="2">
        <v>200902</v>
      </c>
      <c r="B20" s="1">
        <f>data!D15-data!H15</f>
        <v>-0.22172887489577295</v>
      </c>
      <c r="C20" s="1">
        <f>data!E15-data!H15</f>
        <v>-0.11657495576035302</v>
      </c>
      <c r="E20" s="3">
        <f>data!G15-data!H15</f>
        <v>-0.11655651314446717</v>
      </c>
    </row>
    <row r="21" spans="1:5" x14ac:dyDescent="0.25">
      <c r="A21" s="2">
        <v>200903</v>
      </c>
      <c r="B21" s="1">
        <f>data!D16-data!H16</f>
        <v>0.23708738534363674</v>
      </c>
      <c r="C21" s="1">
        <f>data!E16-data!H16</f>
        <v>-2.2775317698173012E-2</v>
      </c>
      <c r="E21" s="3">
        <f>data!G16-data!H16</f>
        <v>8.1852693217763312E-2</v>
      </c>
    </row>
    <row r="22" spans="1:5" x14ac:dyDescent="0.25">
      <c r="A22" s="2">
        <v>200904</v>
      </c>
      <c r="B22" s="1">
        <f>data!D17-data!H17</f>
        <v>0.11815861115224453</v>
      </c>
      <c r="C22" s="1">
        <f>data!E17-data!H17</f>
        <v>4.8598676981259754E-2</v>
      </c>
      <c r="E22" s="3">
        <f>data!G17-data!H17</f>
        <v>8.9672218896205108E-2</v>
      </c>
    </row>
    <row r="23" spans="1:5" x14ac:dyDescent="0.25">
      <c r="A23" s="2">
        <v>200905</v>
      </c>
      <c r="B23" s="1">
        <f>data!D18-data!H18</f>
        <v>0.10107240916438573</v>
      </c>
      <c r="C23" s="1">
        <f>data!E18-data!H18</f>
        <v>5.7931686035984094E-2</v>
      </c>
      <c r="E23" s="3">
        <f>data!G18-data!H18</f>
        <v>5.1720577031934709E-2</v>
      </c>
    </row>
    <row r="24" spans="1:5" x14ac:dyDescent="0.25">
      <c r="A24" s="2">
        <v>200906</v>
      </c>
      <c r="B24" s="1">
        <f>data!D19-data!H19</f>
        <v>6.8649958872943104E-2</v>
      </c>
      <c r="C24" s="1">
        <f>data!E19-data!H19</f>
        <v>-1.6304850526478461E-2</v>
      </c>
      <c r="E24" s="3">
        <f>data!G19-data!H19</f>
        <v>1.9580735879086813E-4</v>
      </c>
    </row>
    <row r="25" spans="1:5" x14ac:dyDescent="0.25">
      <c r="A25" s="2">
        <v>200907</v>
      </c>
      <c r="B25" s="1">
        <f>data!D20-data!H20</f>
        <v>4.9675106376529395E-2</v>
      </c>
      <c r="C25" s="1">
        <f>data!E20-data!H20</f>
        <v>8.2678843688723677E-2</v>
      </c>
      <c r="E25" s="3">
        <f>data!G20-data!H20</f>
        <v>7.1421949220993444E-2</v>
      </c>
    </row>
    <row r="26" spans="1:5" x14ac:dyDescent="0.25">
      <c r="A26" s="2">
        <v>200908</v>
      </c>
      <c r="B26" s="1">
        <f>data!D21-data!H21</f>
        <v>7.5197541732589246E-2</v>
      </c>
      <c r="C26" s="1">
        <f>data!E21-data!H21</f>
        <v>-1.7683230813042614E-2</v>
      </c>
      <c r="E26" s="3">
        <f>data!G21-data!H21</f>
        <v>3.2909336702728595E-2</v>
      </c>
    </row>
    <row r="27" spans="1:5" x14ac:dyDescent="0.25">
      <c r="A27" s="2">
        <v>200909</v>
      </c>
      <c r="B27" s="1">
        <f>data!D22-data!H22</f>
        <v>-1.6865439456965371E-2</v>
      </c>
      <c r="C27" s="1">
        <f>data!E22-data!H22</f>
        <v>6.8043735753350251E-2</v>
      </c>
      <c r="E27" s="3">
        <f>data!G22-data!H22</f>
        <v>3.5100067430831765E-2</v>
      </c>
    </row>
    <row r="28" spans="1:5" x14ac:dyDescent="0.25">
      <c r="A28" s="2">
        <v>200910</v>
      </c>
      <c r="B28" s="1">
        <f>data!D23-data!H23</f>
        <v>-6.4379038501023764E-2</v>
      </c>
      <c r="C28" s="1">
        <f>data!E23-data!H23</f>
        <v>1.3802622059830318E-3</v>
      </c>
      <c r="E28" s="3">
        <f>data!G23-data!H23</f>
        <v>-1.9959880537446347E-2</v>
      </c>
    </row>
    <row r="29" spans="1:5" x14ac:dyDescent="0.25">
      <c r="A29" s="2">
        <v>200911</v>
      </c>
      <c r="B29" s="1">
        <f>data!D24-data!H24</f>
        <v>3.6271871035293619E-2</v>
      </c>
      <c r="C29" s="1">
        <f>data!E24-data!H24</f>
        <v>7.9918621602550588E-2</v>
      </c>
      <c r="E29" s="3">
        <f>data!G24-data!H24</f>
        <v>5.5779077085757335E-2</v>
      </c>
    </row>
    <row r="30" spans="1:5" x14ac:dyDescent="0.25">
      <c r="A30" s="2">
        <v>200912</v>
      </c>
      <c r="B30" s="1">
        <f>data!D25-data!H25</f>
        <v>-2.2204268490044386E-2</v>
      </c>
      <c r="C30" s="1">
        <f>data!E25-data!H25</f>
        <v>-2.7973586205577685E-2</v>
      </c>
      <c r="E30" s="3">
        <f>data!G25-data!H25</f>
        <v>1.7614520614664245E-2</v>
      </c>
    </row>
    <row r="31" spans="1:5" x14ac:dyDescent="0.25">
      <c r="A31" s="2">
        <v>201001</v>
      </c>
      <c r="B31" s="1">
        <f>data!D26-data!H26</f>
        <v>3.7200551236228748E-3</v>
      </c>
      <c r="C31" s="1">
        <f>data!E26-data!H26</f>
        <v>1.5060108487332359E-2</v>
      </c>
      <c r="E31" s="3">
        <f>data!G26-data!H26</f>
        <v>-3.7675124192644176E-2</v>
      </c>
    </row>
    <row r="32" spans="1:5" x14ac:dyDescent="0.25">
      <c r="A32" s="2">
        <v>201002</v>
      </c>
      <c r="B32" s="1">
        <f>data!D27-data!H27</f>
        <v>4.0403272859624084E-2</v>
      </c>
      <c r="C32" s="1">
        <f>data!E27-data!H27</f>
        <v>3.4873694825842398E-2</v>
      </c>
      <c r="E32" s="3">
        <f>data!G27-data!H27</f>
        <v>2.8114739638764777E-2</v>
      </c>
    </row>
    <row r="33" spans="1:5" x14ac:dyDescent="0.25">
      <c r="A33" s="2">
        <v>201003</v>
      </c>
      <c r="B33" s="1">
        <f>data!D28-data!H28</f>
        <v>2.9963314850838203E-2</v>
      </c>
      <c r="C33" s="1">
        <f>data!E28-data!H28</f>
        <v>-1.581011749135121E-4</v>
      </c>
      <c r="E33" s="3">
        <f>data!G28-data!H28</f>
        <v>5.713281587577692E-2</v>
      </c>
    </row>
    <row r="34" spans="1:5" x14ac:dyDescent="0.25">
      <c r="A34" s="2">
        <v>201004</v>
      </c>
      <c r="B34" s="1">
        <f>data!D29-data!H29</f>
        <v>-2.2324074929500884E-4</v>
      </c>
      <c r="C34" s="1">
        <f>data!E29-data!H29</f>
        <v>-1.769947575433042E-2</v>
      </c>
      <c r="E34" s="3">
        <f>data!G29-data!H29</f>
        <v>1.4651372417397389E-2</v>
      </c>
    </row>
    <row r="35" spans="1:5" x14ac:dyDescent="0.25">
      <c r="A35" s="2">
        <v>201005</v>
      </c>
      <c r="B35" s="1">
        <f>data!D30-data!H30</f>
        <v>-5.4246552281356893E-2</v>
      </c>
      <c r="C35" s="1">
        <f>data!E30-data!H30</f>
        <v>-9.7996817591947533E-3</v>
      </c>
      <c r="E35" s="3">
        <f>data!G30-data!H30</f>
        <v>-8.5631572706092188E-2</v>
      </c>
    </row>
    <row r="36" spans="1:5" x14ac:dyDescent="0.25">
      <c r="A36" s="2">
        <v>201006</v>
      </c>
      <c r="B36" s="1">
        <f>data!D31-data!H31</f>
        <v>-3.9647971063659811E-2</v>
      </c>
      <c r="C36" s="1">
        <f>data!E31-data!H31</f>
        <v>-1.8437347997738471E-2</v>
      </c>
      <c r="E36" s="3">
        <f>data!G31-data!H31</f>
        <v>-5.5488449179925646E-2</v>
      </c>
    </row>
    <row r="37" spans="1:5" x14ac:dyDescent="0.25">
      <c r="A37" s="2">
        <v>201007</v>
      </c>
      <c r="B37" s="1">
        <f>data!D32-data!H32</f>
        <v>-9.9083079207527326E-3</v>
      </c>
      <c r="C37" s="1">
        <f>data!E32-data!H32</f>
        <v>1.9382363277511055E-2</v>
      </c>
      <c r="E37" s="3">
        <f>data!G32-data!H32</f>
        <v>6.6415799326092914E-2</v>
      </c>
    </row>
    <row r="38" spans="1:5" x14ac:dyDescent="0.25">
      <c r="A38" s="2">
        <v>201008</v>
      </c>
      <c r="B38" s="1">
        <f>data!D33-data!H33</f>
        <v>-5.1948937130398734E-2</v>
      </c>
      <c r="C38" s="1">
        <f>data!E33-data!H33</f>
        <v>-1.697163385718348E-2</v>
      </c>
      <c r="E38" s="3">
        <f>data!G33-data!H33</f>
        <v>-4.8711823315409082E-2</v>
      </c>
    </row>
    <row r="39" spans="1:5" x14ac:dyDescent="0.25">
      <c r="A39" s="2">
        <v>201009</v>
      </c>
      <c r="B39" s="1">
        <f>data!D34-data!H34</f>
        <v>2.1653217799522381E-2</v>
      </c>
      <c r="C39" s="1">
        <f>data!E34-data!H34</f>
        <v>4.9153549405302295E-3</v>
      </c>
      <c r="E39" s="3">
        <f>data!G34-data!H34</f>
        <v>8.3828474089541721E-2</v>
      </c>
    </row>
    <row r="40" spans="1:5" x14ac:dyDescent="0.25">
      <c r="A40" s="2">
        <v>201010</v>
      </c>
      <c r="B40" s="1">
        <f>data!D35-data!H35</f>
        <v>-5.8217191509698493E-2</v>
      </c>
      <c r="C40" s="1">
        <f>data!E35-data!H35</f>
        <v>5.8196802748532513E-2</v>
      </c>
      <c r="E40" s="3">
        <f>data!G35-data!H35</f>
        <v>3.6093052099175578E-2</v>
      </c>
    </row>
    <row r="41" spans="1:5" x14ac:dyDescent="0.25">
      <c r="A41" s="2">
        <v>201011</v>
      </c>
      <c r="B41" s="1">
        <f>data!D36-data!H36</f>
        <v>-1.9491252136913408E-2</v>
      </c>
      <c r="C41" s="1">
        <f>data!E36-data!H36</f>
        <v>-3.2565385847564791E-2</v>
      </c>
      <c r="E41" s="3">
        <f>data!G36-data!H36</f>
        <v>-2.3928764322112103E-3</v>
      </c>
    </row>
    <row r="42" spans="1:5" x14ac:dyDescent="0.25">
      <c r="A42" s="2">
        <v>201012</v>
      </c>
      <c r="B42" s="1">
        <f>data!D37-data!H37</f>
        <v>8.5641743565564157E-2</v>
      </c>
      <c r="C42" s="1">
        <f>data!E37-data!H37</f>
        <v>5.1905117685300782E-2</v>
      </c>
      <c r="E42" s="3">
        <f>data!G37-data!H37</f>
        <v>6.3156487642950593E-2</v>
      </c>
    </row>
    <row r="43" spans="1:5" x14ac:dyDescent="0.25">
      <c r="A43" s="2">
        <v>201101</v>
      </c>
      <c r="B43" s="1">
        <f>data!D38-data!H38</f>
        <v>1.2811401262808719E-2</v>
      </c>
      <c r="C43" s="1">
        <f>data!E38-data!H38</f>
        <v>-1.8930166126732879E-2</v>
      </c>
      <c r="E43" s="3">
        <f>data!G38-data!H38</f>
        <v>2.2292969441753623E-2</v>
      </c>
    </row>
    <row r="44" spans="1:5" x14ac:dyDescent="0.25">
      <c r="A44" s="2">
        <v>201102</v>
      </c>
      <c r="B44" s="1">
        <f>data!D39-data!H39</f>
        <v>1.7261715033960651E-2</v>
      </c>
      <c r="C44" s="1">
        <f>data!E39-data!H39</f>
        <v>6.0151296990374453E-3</v>
      </c>
      <c r="E44" s="3">
        <f>data!G39-data!H39</f>
        <v>3.1356577077623599E-2</v>
      </c>
    </row>
    <row r="45" spans="1:5" x14ac:dyDescent="0.25">
      <c r="A45" s="2">
        <v>201103</v>
      </c>
      <c r="B45" s="1">
        <f>data!D40-data!H40</f>
        <v>-3.020206367003626E-2</v>
      </c>
      <c r="C45" s="1">
        <f>data!E40-data!H40</f>
        <v>-2.3266471006940674E-2</v>
      </c>
      <c r="E45" s="3">
        <f>data!G40-data!H40</f>
        <v>-1.0478620195134246E-3</v>
      </c>
    </row>
    <row r="46" spans="1:5" x14ac:dyDescent="0.25">
      <c r="A46" s="2">
        <v>201104</v>
      </c>
      <c r="B46" s="1">
        <f>data!D41-data!H41</f>
        <v>-3.5319931444414421E-2</v>
      </c>
      <c r="C46" s="1">
        <f>data!E41-data!H41</f>
        <v>5.2185874050078754E-2</v>
      </c>
      <c r="E46" s="3">
        <f>data!G41-data!H41</f>
        <v>2.8096938553675548E-2</v>
      </c>
    </row>
    <row r="47" spans="1:5" x14ac:dyDescent="0.25">
      <c r="A47" s="2">
        <v>201105</v>
      </c>
      <c r="B47" s="1">
        <f>data!D42-data!H42</f>
        <v>-1.916044008314358E-2</v>
      </c>
      <c r="C47" s="1">
        <f>data!E42-data!H42</f>
        <v>4.0103889477279907E-2</v>
      </c>
      <c r="E47" s="3">
        <f>data!G42-data!H42</f>
        <v>-1.3592919325235627E-2</v>
      </c>
    </row>
    <row r="48" spans="1:5" x14ac:dyDescent="0.25">
      <c r="A48" s="2">
        <v>201106</v>
      </c>
      <c r="B48" s="1">
        <f>data!D43-data!H43</f>
        <v>-3.0227286307882264E-2</v>
      </c>
      <c r="C48" s="1">
        <f>data!E43-data!H43</f>
        <v>-5.2550854804198618E-2</v>
      </c>
      <c r="E48" s="3">
        <f>data!G43-data!H43</f>
        <v>-1.8426185517957314E-2</v>
      </c>
    </row>
    <row r="49" spans="1:5" x14ac:dyDescent="0.25">
      <c r="A49" s="2">
        <v>201107</v>
      </c>
      <c r="B49" s="1">
        <f>data!D44-data!H44</f>
        <v>-5.2221464874367247E-2</v>
      </c>
      <c r="C49" s="1">
        <f>data!E44-data!H44</f>
        <v>-3.326704819900566E-2</v>
      </c>
      <c r="E49" s="3">
        <f>data!G44-data!H44</f>
        <v>-2.1708356352599566E-2</v>
      </c>
    </row>
    <row r="50" spans="1:5" x14ac:dyDescent="0.25">
      <c r="A50" s="2">
        <v>201108</v>
      </c>
      <c r="B50" s="1">
        <f>data!D45-data!H45</f>
        <v>-7.4997312770078373E-2</v>
      </c>
      <c r="C50" s="1">
        <f>data!E45-data!H45</f>
        <v>4.3154687924041556E-2</v>
      </c>
      <c r="E50" s="3">
        <f>data!G45-data!H45</f>
        <v>-5.8467501753798806E-2</v>
      </c>
    </row>
    <row r="51" spans="1:5" x14ac:dyDescent="0.25">
      <c r="A51" s="2">
        <v>201109</v>
      </c>
      <c r="B51" s="1">
        <f>data!D46-data!H46</f>
        <v>-0.12493551677384011</v>
      </c>
      <c r="C51" s="1">
        <f>data!E46-data!H46</f>
        <v>-7.8826742219076772E-3</v>
      </c>
      <c r="E51" s="3">
        <f>data!G46-data!H46</f>
        <v>-7.4467100959878879E-2</v>
      </c>
    </row>
    <row r="52" spans="1:5" x14ac:dyDescent="0.25">
      <c r="A52" s="2">
        <v>201110</v>
      </c>
      <c r="B52" s="1">
        <f>data!D47-data!H47</f>
        <v>4.7669374663794437E-2</v>
      </c>
      <c r="C52" s="1">
        <f>data!E47-data!H47</f>
        <v>1.273921767107142E-2</v>
      </c>
      <c r="E52" s="3">
        <f>data!G47-data!H47</f>
        <v>0.10230659185819124</v>
      </c>
    </row>
    <row r="53" spans="1:5" x14ac:dyDescent="0.25">
      <c r="A53" s="2">
        <v>201111</v>
      </c>
      <c r="B53" s="1">
        <f>data!D48-data!H48</f>
        <v>-9.8821857604152699E-2</v>
      </c>
      <c r="C53" s="1">
        <f>data!E48-data!H48</f>
        <v>1.7142556276881462E-2</v>
      </c>
      <c r="E53" s="3">
        <f>data!G48-data!H48</f>
        <v>-5.0715538095285817E-3</v>
      </c>
    </row>
    <row r="54" spans="1:5" x14ac:dyDescent="0.25">
      <c r="A54" s="2">
        <v>201112</v>
      </c>
      <c r="B54" s="1">
        <f>data!D49-data!H49</f>
        <v>1.0331640886668048E-2</v>
      </c>
      <c r="C54" s="1">
        <f>data!E49-data!H49</f>
        <v>3.2604970411534213E-2</v>
      </c>
      <c r="E54" s="3">
        <f>data!G49-data!H49</f>
        <v>8.4965656862407268E-3</v>
      </c>
    </row>
    <row r="55" spans="1:5" x14ac:dyDescent="0.25">
      <c r="A55" s="2">
        <v>201201</v>
      </c>
      <c r="B55" s="1">
        <f>data!D50-data!H50</f>
        <v>0.10801468348650999</v>
      </c>
      <c r="C55" s="1">
        <f>data!E50-data!H50</f>
        <v>-5.6585395228979034E-2</v>
      </c>
      <c r="E55" s="3">
        <f>data!G50-data!H50</f>
        <v>4.266004400164506E-2</v>
      </c>
    </row>
    <row r="56" spans="1:5" x14ac:dyDescent="0.25">
      <c r="A56" s="2">
        <v>201202</v>
      </c>
      <c r="B56" s="1">
        <f>data!D51-data!H51</f>
        <v>4.8368810822958318E-2</v>
      </c>
      <c r="C56" s="1">
        <f>data!E51-data!H51</f>
        <v>7.8089583687960415E-2</v>
      </c>
      <c r="E56" s="3">
        <f>data!G51-data!H51</f>
        <v>3.9787345020620563E-2</v>
      </c>
    </row>
    <row r="57" spans="1:5" x14ac:dyDescent="0.25">
      <c r="A57" s="2">
        <v>201203</v>
      </c>
      <c r="B57" s="1">
        <f>data!D52-data!H52</f>
        <v>7.9988797674239207E-2</v>
      </c>
      <c r="C57" s="1">
        <f>data!E52-data!H52</f>
        <v>-6.0819167336624456E-3</v>
      </c>
      <c r="E57" s="3">
        <f>data!G52-data!H52</f>
        <v>3.0851475632112556E-2</v>
      </c>
    </row>
    <row r="58" spans="1:5" x14ac:dyDescent="0.25">
      <c r="A58" s="2">
        <v>201204</v>
      </c>
      <c r="B58" s="1">
        <f>data!D53-data!H53</f>
        <v>-7.1891025248364535E-2</v>
      </c>
      <c r="C58" s="1">
        <f>data!E53-data!H53</f>
        <v>-5.4580136730489844E-2</v>
      </c>
      <c r="E58" s="3">
        <f>data!G53-data!H53</f>
        <v>-7.5256998843071772E-3</v>
      </c>
    </row>
    <row r="59" spans="1:5" x14ac:dyDescent="0.25">
      <c r="A59" s="2">
        <v>201205</v>
      </c>
      <c r="B59" s="1">
        <f>data!D54-data!H54</f>
        <v>-4.2833596880724481E-2</v>
      </c>
      <c r="C59" s="1">
        <f>data!E54-data!H54</f>
        <v>-1.3117699309553034E-2</v>
      </c>
      <c r="E59" s="3">
        <f>data!G54-data!H54</f>
        <v>-6.4799308071820341E-2</v>
      </c>
    </row>
    <row r="60" spans="1:5" x14ac:dyDescent="0.25">
      <c r="A60" s="2">
        <v>201206</v>
      </c>
      <c r="B60" s="1">
        <f>data!D55-data!H55</f>
        <v>4.7050014561345985E-2</v>
      </c>
      <c r="C60" s="1">
        <f>data!E55-data!H55</f>
        <v>-1.6836962915259317E-2</v>
      </c>
      <c r="E60" s="3">
        <f>data!G55-data!H55</f>
        <v>3.8792719783522139E-2</v>
      </c>
    </row>
    <row r="61" spans="1:5" x14ac:dyDescent="0.25">
      <c r="A61" s="2">
        <v>201207</v>
      </c>
      <c r="B61" s="1">
        <f>data!D56-data!H56</f>
        <v>-4.7057162940264886E-2</v>
      </c>
      <c r="C61" s="1">
        <f>data!E56-data!H56</f>
        <v>5.2321348770335237E-2</v>
      </c>
      <c r="E61" s="3">
        <f>data!G56-data!H56</f>
        <v>1.2518884862627446E-2</v>
      </c>
    </row>
    <row r="62" spans="1:5" x14ac:dyDescent="0.25">
      <c r="A62" s="2">
        <v>201208</v>
      </c>
      <c r="B62" s="1">
        <f>data!D57-data!H57</f>
        <v>3.6750775869024123E-2</v>
      </c>
      <c r="C62" s="1">
        <f>data!E57-data!H57</f>
        <v>4.8776119651268844E-2</v>
      </c>
      <c r="E62" s="3">
        <f>data!G57-data!H57</f>
        <v>1.9470609872560243E-2</v>
      </c>
    </row>
    <row r="63" spans="1:5" x14ac:dyDescent="0.25">
      <c r="A63" s="2">
        <v>201209</v>
      </c>
      <c r="B63" s="1">
        <f>data!D58-data!H58</f>
        <v>4.331400757197542E-2</v>
      </c>
      <c r="C63" s="1">
        <f>data!E58-data!H58</f>
        <v>3.1685894992992202E-2</v>
      </c>
      <c r="E63" s="3">
        <f>data!G58-data!H58</f>
        <v>2.3847118873094018E-2</v>
      </c>
    </row>
    <row r="64" spans="1:5" x14ac:dyDescent="0.25">
      <c r="A64" s="2">
        <v>201210</v>
      </c>
      <c r="B64" s="1">
        <f>data!D59-data!H59</f>
        <v>2.3898222982414202E-2</v>
      </c>
      <c r="C64" s="1">
        <f>data!E59-data!H59</f>
        <v>-1.8315914038428884E-3</v>
      </c>
      <c r="E64" s="3">
        <f>data!G59-data!H59</f>
        <v>-2.0087842523252936E-2</v>
      </c>
    </row>
    <row r="65" spans="1:5" x14ac:dyDescent="0.25">
      <c r="A65" s="2">
        <v>201211</v>
      </c>
      <c r="B65" s="1">
        <f>data!D60-data!H60</f>
        <v>2.4361169793056484E-2</v>
      </c>
      <c r="C65" s="1">
        <f>data!E60-data!H60</f>
        <v>1.656312186789172E-2</v>
      </c>
      <c r="E65" s="3">
        <f>data!G60-data!H60</f>
        <v>2.7426727918140824E-3</v>
      </c>
    </row>
    <row r="66" spans="1:5" x14ac:dyDescent="0.25">
      <c r="A66" s="2">
        <v>201212</v>
      </c>
      <c r="B66" s="1">
        <f>data!D61-data!H61</f>
        <v>7.085529194598518E-2</v>
      </c>
      <c r="C66" s="1">
        <f>data!E61-data!H61</f>
        <v>-2.8274824713315255E-2</v>
      </c>
      <c r="E66" s="3">
        <f>data!G61-data!H61</f>
        <v>6.9433676117494139E-3</v>
      </c>
    </row>
    <row r="67" spans="1:5" x14ac:dyDescent="0.25">
      <c r="A67" s="2">
        <v>201301</v>
      </c>
      <c r="B67" s="1">
        <f>data!D62-data!H62</f>
        <v>-1.0547375627254342E-2</v>
      </c>
      <c r="C67" s="1">
        <f>data!E62-data!H62</f>
        <v>0.10173060681542258</v>
      </c>
      <c r="E67" s="3">
        <f>data!G62-data!H62</f>
        <v>4.9197792048925292E-2</v>
      </c>
    </row>
    <row r="68" spans="1:5" x14ac:dyDescent="0.25">
      <c r="A68" s="2">
        <v>201302</v>
      </c>
      <c r="B68" s="1">
        <f>data!D63-data!H63</f>
        <v>-3.4667174769475173E-3</v>
      </c>
      <c r="C68" s="1">
        <f>data!E63-data!H63</f>
        <v>2.1554355160488876E-2</v>
      </c>
      <c r="E68" s="3">
        <f>data!G63-data!H63</f>
        <v>1.0999927551865671E-2</v>
      </c>
    </row>
    <row r="69" spans="1:5" x14ac:dyDescent="0.25">
      <c r="A69" s="2">
        <v>201303</v>
      </c>
      <c r="B69" s="1">
        <f>data!D64-data!H64</f>
        <v>3.5658046840470185E-2</v>
      </c>
      <c r="C69" s="1">
        <f>data!E64-data!H64</f>
        <v>1.1485367281339096E-2</v>
      </c>
      <c r="E69" s="3">
        <f>data!G64-data!H64</f>
        <v>3.5355293879972854E-2</v>
      </c>
    </row>
    <row r="70" spans="1:5" x14ac:dyDescent="0.25">
      <c r="A70" s="2">
        <v>201304</v>
      </c>
      <c r="B70" s="1">
        <f>data!D65-data!H65</f>
        <v>4.6107500086683866E-3</v>
      </c>
      <c r="C70" s="1">
        <f>data!E65-data!H65</f>
        <v>-3.7702326082368217E-3</v>
      </c>
      <c r="E70" s="3">
        <f>data!G65-data!H65</f>
        <v>1.792416591460497E-2</v>
      </c>
    </row>
    <row r="71" spans="1:5" x14ac:dyDescent="0.25">
      <c r="A71" s="2">
        <v>201305</v>
      </c>
      <c r="B71" s="1">
        <f>data!D66-data!H66</f>
        <v>4.5192592052278636E-2</v>
      </c>
      <c r="C71" s="1">
        <f>data!E66-data!H66</f>
        <v>7.183707213106451E-3</v>
      </c>
      <c r="E71" s="3">
        <f>data!G66-data!H66</f>
        <v>2.0550202420727141E-2</v>
      </c>
    </row>
    <row r="72" spans="1:5" x14ac:dyDescent="0.25">
      <c r="A72" s="2">
        <v>201306</v>
      </c>
      <c r="B72" s="1">
        <f>data!D67-data!H67</f>
        <v>-2.6209720650395171E-2</v>
      </c>
      <c r="C72" s="1">
        <f>data!E67-data!H67</f>
        <v>2.9916825481317195E-3</v>
      </c>
      <c r="E72" s="3">
        <f>data!G67-data!H67</f>
        <v>-1.5112928811378473E-2</v>
      </c>
    </row>
    <row r="73" spans="1:5" x14ac:dyDescent="0.25">
      <c r="A73" s="2">
        <v>201307</v>
      </c>
      <c r="B73" s="1">
        <f>data!D68-data!H68</f>
        <v>5.5437063274677054E-2</v>
      </c>
      <c r="C73" s="1">
        <f>data!E68-data!H68</f>
        <v>4.2094313734868889E-2</v>
      </c>
      <c r="E73" s="3">
        <f>data!G68-data!H68</f>
        <v>4.82777279585399E-2</v>
      </c>
    </row>
    <row r="74" spans="1:5" x14ac:dyDescent="0.25">
      <c r="A74" s="2">
        <v>201308</v>
      </c>
      <c r="B74" s="1">
        <f>data!D69-data!H69</f>
        <v>-1.4518105758438257E-2</v>
      </c>
      <c r="C74" s="1">
        <f>data!E69-data!H69</f>
        <v>-2.301567580810529E-2</v>
      </c>
      <c r="E74" s="3">
        <f>data!G69-data!H69</f>
        <v>-3.1798267578075287E-2</v>
      </c>
    </row>
    <row r="75" spans="1:5" x14ac:dyDescent="0.25">
      <c r="A75" s="2">
        <v>201309</v>
      </c>
      <c r="B75" s="1">
        <f>data!D70-data!H70</f>
        <v>-9.9555727141116979E-3</v>
      </c>
      <c r="C75" s="1">
        <f>data!E70-data!H70</f>
        <v>-2.997366205699312E-2</v>
      </c>
      <c r="E75" s="3">
        <f>data!G70-data!H70</f>
        <v>2.931559128683648E-2</v>
      </c>
    </row>
    <row r="76" spans="1:5" x14ac:dyDescent="0.25">
      <c r="A76" s="2">
        <v>201310</v>
      </c>
      <c r="B76" s="1">
        <f>data!D71-data!H71</f>
        <v>5.6222457106434726E-3</v>
      </c>
      <c r="C76" s="1">
        <f>data!E71-data!H71</f>
        <v>6.6033890836679848E-2</v>
      </c>
      <c r="E76" s="3">
        <f>data!G71-data!H71</f>
        <v>4.3629970975040296E-2</v>
      </c>
    </row>
    <row r="77" spans="1:5" x14ac:dyDescent="0.25">
      <c r="A77" s="2">
        <v>201311</v>
      </c>
      <c r="B77" s="1">
        <f>data!D72-data!H72</f>
        <v>5.4009857930433086E-2</v>
      </c>
      <c r="C77" s="1">
        <f>data!E72-data!H72</f>
        <v>4.9856175161263901E-2</v>
      </c>
      <c r="E77" s="3">
        <f>data!G72-data!H72</f>
        <v>2.7663290033784871E-2</v>
      </c>
    </row>
    <row r="78" spans="1:5" x14ac:dyDescent="0.25">
      <c r="A78" s="2">
        <v>201312</v>
      </c>
      <c r="B78" s="1">
        <f>data!D73-data!H73</f>
        <v>-6.9178172221774775E-3</v>
      </c>
      <c r="C78" s="1">
        <f>data!E73-data!H73</f>
        <v>-3.3934437057930603E-2</v>
      </c>
      <c r="E78" s="1">
        <f>data!G73-data!H73</f>
        <v>2.3289474066882893E-2</v>
      </c>
    </row>
    <row r="80" spans="1:5" s="4" customFormat="1" x14ac:dyDescent="0.25">
      <c r="A80" s="4" t="s">
        <v>4</v>
      </c>
      <c r="B80" s="4" t="s">
        <v>6</v>
      </c>
    </row>
    <row r="82" spans="1:4" x14ac:dyDescent="0.25">
      <c r="A82" s="4"/>
      <c r="B82" t="s">
        <v>5</v>
      </c>
      <c r="C82" t="str">
        <f>data!$D$1</f>
        <v>Bank of America</v>
      </c>
      <c r="D82" t="str">
        <f>data!$E$1</f>
        <v>P&amp;G</v>
      </c>
    </row>
    <row r="83" spans="1:4" x14ac:dyDescent="0.25">
      <c r="A83" t="s">
        <v>5</v>
      </c>
      <c r="B83" s="7">
        <v>1</v>
      </c>
    </row>
    <row r="84" spans="1:4" x14ac:dyDescent="0.25">
      <c r="A84" t="str">
        <f>data!$D$1</f>
        <v>Bank of America</v>
      </c>
      <c r="B84" s="1">
        <f>CORREL(data!D2:D73,data!G2:G73)</f>
        <v>0.67597107017623914</v>
      </c>
      <c r="C84" s="7">
        <v>1</v>
      </c>
    </row>
    <row r="85" spans="1:4" x14ac:dyDescent="0.25">
      <c r="A85" t="str">
        <f>data!$E$1</f>
        <v>P&amp;G</v>
      </c>
      <c r="B85" s="1">
        <f>CORREL(data!E2:E73,data!G2:G73)</f>
        <v>0.52047915082221852</v>
      </c>
      <c r="C85" s="1">
        <f>CORREL(data!D2:D73,data!E2:E73)</f>
        <v>0.42150379413622696</v>
      </c>
      <c r="D85" s="7">
        <v>1</v>
      </c>
    </row>
    <row r="87" spans="1:4" s="4" customFormat="1" x14ac:dyDescent="0.25">
      <c r="A87" s="4" t="s">
        <v>7</v>
      </c>
      <c r="B87" s="4" t="s">
        <v>8</v>
      </c>
    </row>
    <row r="88" spans="1:4" x14ac:dyDescent="0.25">
      <c r="A88" s="4" t="str">
        <f>data!$D$1</f>
        <v>Bank of America</v>
      </c>
    </row>
    <row r="89" spans="1:4" x14ac:dyDescent="0.25">
      <c r="A89" t="s">
        <v>9</v>
      </c>
      <c r="B89" s="1">
        <f>INTERCEPT(B7:B78,E7:E78)</f>
        <v>-8.5322133634905921E-3</v>
      </c>
    </row>
    <row r="90" spans="1:4" x14ac:dyDescent="0.25">
      <c r="A90" t="s">
        <v>10</v>
      </c>
      <c r="B90" s="1">
        <f>SLOPE(B7:B78,E7:E78)</f>
        <v>1.0460663511418506</v>
      </c>
    </row>
    <row r="92" spans="1:4" x14ac:dyDescent="0.25">
      <c r="A92" s="4" t="str">
        <f>data!$E$1</f>
        <v>P&amp;G</v>
      </c>
    </row>
    <row r="93" spans="1:4" x14ac:dyDescent="0.25">
      <c r="A93" t="s">
        <v>9</v>
      </c>
      <c r="B93" s="1">
        <f>INTERCEPT(C7:C78,E7:E78)</f>
        <v>2.2917773248752665E-3</v>
      </c>
    </row>
    <row r="94" spans="1:4" x14ac:dyDescent="0.25">
      <c r="A94" t="s">
        <v>10</v>
      </c>
      <c r="B94" s="1">
        <f>SLOPE(C7:C78,E7:E78)</f>
        <v>0.47416415317336702</v>
      </c>
    </row>
    <row r="96" spans="1:4" s="4" customFormat="1" x14ac:dyDescent="0.25">
      <c r="A96" s="4" t="s">
        <v>11</v>
      </c>
      <c r="B96" s="4" t="s">
        <v>16</v>
      </c>
    </row>
    <row r="97" spans="1:5" x14ac:dyDescent="0.25">
      <c r="A97" s="6" t="s">
        <v>27</v>
      </c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2" spans="1:5" s="4" customFormat="1" x14ac:dyDescent="0.25">
      <c r="A102" s="4" t="s">
        <v>12</v>
      </c>
    </row>
    <row r="103" spans="1:5" x14ac:dyDescent="0.25">
      <c r="A103" t="s">
        <v>13</v>
      </c>
    </row>
    <row r="104" spans="1:5" x14ac:dyDescent="0.25">
      <c r="A104" s="4" t="str">
        <f>data!$D$1</f>
        <v>Bank of America</v>
      </c>
      <c r="D104" s="4" t="str">
        <f>data!$E$1</f>
        <v>P&amp;G</v>
      </c>
    </row>
    <row r="105" spans="1:5" x14ac:dyDescent="0.25">
      <c r="A105" t="s">
        <v>9</v>
      </c>
      <c r="B105" s="1">
        <f>INTERCEPT(B7:B24,$E$7:$E$24)</f>
        <v>1.0424920998892681E-2</v>
      </c>
      <c r="D105" t="s">
        <v>9</v>
      </c>
      <c r="E105" s="1">
        <f>INTERCEPT(C7:C24,$E$7:$E$24)</f>
        <v>-5.0537830898463778E-3</v>
      </c>
    </row>
    <row r="106" spans="1:5" x14ac:dyDescent="0.25">
      <c r="A106" t="s">
        <v>10</v>
      </c>
      <c r="B106" s="1">
        <f>SLOPE(B7:B24,$E$7:$E$24)</f>
        <v>1.3566150842707021</v>
      </c>
      <c r="D106" t="s">
        <v>10</v>
      </c>
      <c r="E106" s="1">
        <f>SLOPE(C7:C24,$E$7:$E$24)</f>
        <v>0.51374412299576655</v>
      </c>
    </row>
    <row r="108" spans="1:5" x14ac:dyDescent="0.25">
      <c r="A108" t="s">
        <v>14</v>
      </c>
    </row>
    <row r="109" spans="1:5" x14ac:dyDescent="0.25">
      <c r="A109" s="4" t="str">
        <f>data!$D$1</f>
        <v>Bank of America</v>
      </c>
      <c r="D109" s="4" t="str">
        <f>data!$E$1</f>
        <v>P&amp;G</v>
      </c>
    </row>
    <row r="110" spans="1:5" x14ac:dyDescent="0.25">
      <c r="A110" t="s">
        <v>9</v>
      </c>
      <c r="B110" s="1">
        <f>INTERCEPT(B25:B78,$E$25:$E$78)</f>
        <v>-8.8183645174723935E-3</v>
      </c>
      <c r="D110" t="s">
        <v>9</v>
      </c>
      <c r="E110" s="1">
        <f>INTERCEPT(C25:C78,$E$25:$E$78)</f>
        <v>6.5828306097450136E-3</v>
      </c>
    </row>
    <row r="111" spans="1:5" x14ac:dyDescent="0.25">
      <c r="A111" t="s">
        <v>10</v>
      </c>
      <c r="B111" s="1">
        <f>SLOPE(B25:B78,$E$25:$E$78)</f>
        <v>0.79456417551262915</v>
      </c>
      <c r="D111" t="s">
        <v>10</v>
      </c>
      <c r="E111" s="1">
        <f>SLOPE(C25:C78,$E$25:$E$78)</f>
        <v>0.35888495968916978</v>
      </c>
    </row>
    <row r="113" spans="1:5" s="4" customFormat="1" x14ac:dyDescent="0.25">
      <c r="A113" s="4" t="s">
        <v>15</v>
      </c>
      <c r="B113" s="4" t="s">
        <v>16</v>
      </c>
    </row>
    <row r="114" spans="1:5" ht="15" customHeight="1" x14ac:dyDescent="0.25">
      <c r="A114" s="6" t="s">
        <v>28</v>
      </c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ht="15" customHeight="1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 t="s">
        <v>29</v>
      </c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</sheetData>
  <mergeCells count="3">
    <mergeCell ref="A97:E100"/>
    <mergeCell ref="A114:E117"/>
    <mergeCell ref="A118:E121"/>
  </mergeCells>
  <pageMargins left="0.7" right="0.7" top="0.75" bottom="0.75" header="0.3" footer="0.3"/>
  <pageSetup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A101" workbookViewId="0">
      <selection activeCell="F14" sqref="F14"/>
    </sheetView>
  </sheetViews>
  <sheetFormatPr defaultRowHeight="15" x14ac:dyDescent="0.25"/>
  <sheetData>
    <row r="1" spans="1:9" x14ac:dyDescent="0.25">
      <c r="A1" t="s">
        <v>20</v>
      </c>
      <c r="B1" t="s">
        <v>21</v>
      </c>
      <c r="C1" t="s">
        <v>22</v>
      </c>
      <c r="D1" t="s">
        <v>23</v>
      </c>
      <c r="E1" t="s">
        <v>24</v>
      </c>
      <c r="G1" t="s">
        <v>2</v>
      </c>
      <c r="H1" t="s">
        <v>25</v>
      </c>
      <c r="I1" t="s">
        <v>26</v>
      </c>
    </row>
    <row r="2" spans="1:9" x14ac:dyDescent="0.25">
      <c r="A2" s="5">
        <v>200801</v>
      </c>
      <c r="B2">
        <v>-0.38073307981189303</v>
      </c>
      <c r="C2">
        <v>-3.938375012137621E-2</v>
      </c>
      <c r="D2">
        <v>3.559980226730871E-2</v>
      </c>
      <c r="E2">
        <v>-0.11536866815224948</v>
      </c>
      <c r="G2">
        <v>-6.3113863842205242E-2</v>
      </c>
      <c r="H2">
        <v>2.0999999999999999E-3</v>
      </c>
      <c r="I2">
        <v>1</v>
      </c>
    </row>
    <row r="3" spans="1:9" x14ac:dyDescent="0.25">
      <c r="A3" s="5">
        <v>200802</v>
      </c>
      <c r="B3">
        <v>-7.9464275923089231E-2</v>
      </c>
      <c r="C3">
        <v>-9.1945370103223602E-3</v>
      </c>
      <c r="D3">
        <v>-4.5702751274336317E-2</v>
      </c>
      <c r="E3">
        <v>1.6584508159757146E-2</v>
      </c>
      <c r="G3">
        <v>-3.5379739629056911E-2</v>
      </c>
      <c r="H3">
        <v>1.2999999999999999E-3</v>
      </c>
      <c r="I3">
        <v>1</v>
      </c>
    </row>
    <row r="4" spans="1:9" x14ac:dyDescent="0.25">
      <c r="A4" s="5">
        <v>200803</v>
      </c>
      <c r="B4">
        <v>0.1378615788316879</v>
      </c>
      <c r="C4">
        <v>4.0397170499081182E-2</v>
      </c>
      <c r="D4">
        <v>-2.0473985844587098E-2</v>
      </c>
      <c r="E4">
        <v>5.7116607931868763E-2</v>
      </c>
      <c r="G4">
        <v>-5.9774530444303862E-3</v>
      </c>
      <c r="H4">
        <v>1.6999999999999999E-3</v>
      </c>
      <c r="I4">
        <v>1</v>
      </c>
    </row>
    <row r="5" spans="1:9" x14ac:dyDescent="0.25">
      <c r="A5" s="5">
        <v>200804</v>
      </c>
      <c r="B5">
        <v>0.19243292798862574</v>
      </c>
      <c r="C5">
        <v>-2.0546650800408527E-2</v>
      </c>
      <c r="D5">
        <v>2.9675235441328452E-3</v>
      </c>
      <c r="E5">
        <v>-4.4056085323693255E-2</v>
      </c>
      <c r="G5">
        <v>4.645095216721086E-2</v>
      </c>
      <c r="H5">
        <v>1.6999999999999999E-3</v>
      </c>
      <c r="I5">
        <v>1</v>
      </c>
    </row>
    <row r="6" spans="1:9" x14ac:dyDescent="0.25">
      <c r="A6" s="5">
        <v>200805</v>
      </c>
      <c r="B6">
        <v>8.1655384991294003E-2</v>
      </c>
      <c r="C6">
        <v>-2.7729327158847395E-2</v>
      </c>
      <c r="D6">
        <v>-4.2887661943527798E-2</v>
      </c>
      <c r="E6">
        <v>-9.3149238418222605E-3</v>
      </c>
      <c r="G6">
        <v>1.0617614761393173E-2</v>
      </c>
      <c r="H6">
        <v>1.6999999999999999E-3</v>
      </c>
      <c r="I6">
        <v>1</v>
      </c>
    </row>
    <row r="7" spans="1:9" x14ac:dyDescent="0.25">
      <c r="A7" s="5">
        <v>200806</v>
      </c>
      <c r="B7">
        <v>-0.11979830224527138</v>
      </c>
      <c r="C7">
        <v>-9.6742845401305552E-2</v>
      </c>
      <c r="D7">
        <v>-0.15375414110347307</v>
      </c>
      <c r="E7">
        <v>-8.2657667045667738E-2</v>
      </c>
      <c r="G7">
        <v>-8.9883554001504828E-2</v>
      </c>
      <c r="H7">
        <v>1.6999999999999999E-3</v>
      </c>
      <c r="I7">
        <v>1</v>
      </c>
    </row>
    <row r="8" spans="1:9" x14ac:dyDescent="0.25">
      <c r="A8" s="5">
        <v>200807</v>
      </c>
      <c r="B8">
        <v>-5.203547846313214E-2</v>
      </c>
      <c r="C8">
        <v>3.9105226018039179E-3</v>
      </c>
      <c r="D8">
        <v>0.14776895762561518</v>
      </c>
      <c r="E8">
        <v>7.3990759104254122E-2</v>
      </c>
      <c r="G8">
        <v>-9.9082965413096608E-3</v>
      </c>
      <c r="H8">
        <v>1.5E-3</v>
      </c>
      <c r="I8">
        <v>1</v>
      </c>
    </row>
    <row r="9" spans="1:9" x14ac:dyDescent="0.25">
      <c r="A9" s="5">
        <v>200808</v>
      </c>
      <c r="B9">
        <v>6.4440145461874584E-2</v>
      </c>
      <c r="C9">
        <v>1.1006746064072783E-2</v>
      </c>
      <c r="D9">
        <v>-2.3877326684806473E-2</v>
      </c>
      <c r="E9">
        <v>6.9694661077096848E-2</v>
      </c>
      <c r="G9">
        <v>1.2116759216399294E-2</v>
      </c>
      <c r="H9">
        <v>1.1999999999999999E-3</v>
      </c>
      <c r="I9">
        <v>1</v>
      </c>
    </row>
    <row r="10" spans="1:9" x14ac:dyDescent="0.25">
      <c r="A10" s="5">
        <v>200809</v>
      </c>
      <c r="B10">
        <v>-0.39981813638067359</v>
      </c>
      <c r="C10">
        <v>1.5436369813981667E-2</v>
      </c>
      <c r="D10">
        <v>5.074953848432362E-2</v>
      </c>
      <c r="E10">
        <v>-1.1473778958852202E-3</v>
      </c>
      <c r="G10">
        <v>-9.5180765335731526E-2</v>
      </c>
      <c r="H10">
        <v>1.5E-3</v>
      </c>
      <c r="I10">
        <v>1</v>
      </c>
    </row>
    <row r="11" spans="1:9" x14ac:dyDescent="0.25">
      <c r="A11" s="5">
        <v>200810</v>
      </c>
      <c r="B11">
        <v>-5.4884056482863479E-2</v>
      </c>
      <c r="C11">
        <v>-0.16824862474146421</v>
      </c>
      <c r="D11">
        <v>-0.15218858382851216</v>
      </c>
      <c r="E11">
        <v>-7.6771665311137272E-2</v>
      </c>
      <c r="G11">
        <v>-0.18563647358546415</v>
      </c>
      <c r="H11">
        <v>8.0000000000000004E-4</v>
      </c>
      <c r="I11">
        <v>1</v>
      </c>
    </row>
    <row r="12" spans="1:9" x14ac:dyDescent="0.25">
      <c r="A12" s="5">
        <v>200811</v>
      </c>
      <c r="B12">
        <v>-0.14928274246287931</v>
      </c>
      <c r="C12">
        <v>6.1825756877759902E-2</v>
      </c>
      <c r="D12">
        <v>-0.17242344210473073</v>
      </c>
      <c r="E12">
        <v>3.4250333688665507E-3</v>
      </c>
      <c r="G12">
        <v>-7.7798357574814583E-2</v>
      </c>
      <c r="H12">
        <v>2.0000000000000001E-4</v>
      </c>
      <c r="I12">
        <v>1</v>
      </c>
    </row>
    <row r="13" spans="1:9" x14ac:dyDescent="0.25">
      <c r="A13" s="5">
        <v>200812</v>
      </c>
      <c r="B13">
        <v>-8.2284430639329484E-2</v>
      </c>
      <c r="C13">
        <v>-1.7726972708129993E-2</v>
      </c>
      <c r="D13">
        <v>-6.2250511414625384E-2</v>
      </c>
      <c r="E13">
        <v>-4.0109663101718339E-2</v>
      </c>
      <c r="G13">
        <v>7.7911469350072987E-3</v>
      </c>
      <c r="H13">
        <v>8.9999999999999998E-4</v>
      </c>
      <c r="I13">
        <v>1</v>
      </c>
    </row>
    <row r="14" spans="1:9" x14ac:dyDescent="0.25">
      <c r="A14" s="5">
        <v>200901</v>
      </c>
      <c r="B14">
        <v>5.4492652600271793E-2</v>
      </c>
      <c r="C14">
        <v>-5.7977445401383464E-2</v>
      </c>
      <c r="D14">
        <v>-0.32059638715363525</v>
      </c>
      <c r="E14">
        <v>-0.12602649032894372</v>
      </c>
      <c r="G14">
        <v>-8.9549879456922679E-2</v>
      </c>
      <c r="H14">
        <v>0</v>
      </c>
      <c r="I14">
        <v>1</v>
      </c>
    </row>
    <row r="15" spans="1:9" x14ac:dyDescent="0.25">
      <c r="A15" s="5">
        <v>200902</v>
      </c>
      <c r="B15">
        <v>-9.1399585384185078E-3</v>
      </c>
      <c r="C15">
        <v>-4.4760213446687472E-2</v>
      </c>
      <c r="D15">
        <v>-0.22162887489577296</v>
      </c>
      <c r="E15">
        <v>-0.11647495576035302</v>
      </c>
      <c r="G15">
        <v>-0.11645651314446717</v>
      </c>
      <c r="H15">
        <v>1E-4</v>
      </c>
      <c r="I15">
        <v>1</v>
      </c>
    </row>
    <row r="16" spans="1:9" x14ac:dyDescent="0.25">
      <c r="A16" s="5">
        <v>200903</v>
      </c>
      <c r="B16">
        <v>0.16298950483261621</v>
      </c>
      <c r="C16">
        <v>7.3146375207637865E-2</v>
      </c>
      <c r="D16">
        <v>0.23718738534363673</v>
      </c>
      <c r="E16">
        <v>-2.2675317698173013E-2</v>
      </c>
      <c r="G16">
        <v>8.1952693217763314E-2</v>
      </c>
      <c r="H16">
        <v>1E-4</v>
      </c>
      <c r="I16">
        <v>1</v>
      </c>
    </row>
    <row r="17" spans="1:9" x14ac:dyDescent="0.25">
      <c r="A17" s="5">
        <v>200904</v>
      </c>
      <c r="B17">
        <v>0.17982877758535382</v>
      </c>
      <c r="C17">
        <v>4.7092900458424046E-4</v>
      </c>
      <c r="D17">
        <v>0.11825861115224454</v>
      </c>
      <c r="E17">
        <v>4.8698676981259757E-2</v>
      </c>
      <c r="G17">
        <v>8.9772218896205111E-2</v>
      </c>
      <c r="H17">
        <v>1E-4</v>
      </c>
      <c r="I17">
        <v>1</v>
      </c>
    </row>
    <row r="18" spans="1:9" x14ac:dyDescent="0.25">
      <c r="A18" s="5">
        <v>200905</v>
      </c>
      <c r="B18">
        <v>7.6325478032176319E-2</v>
      </c>
      <c r="C18">
        <v>0.13271821332014486</v>
      </c>
      <c r="D18">
        <v>0.10107240916438573</v>
      </c>
      <c r="E18">
        <v>5.7931686035984094E-2</v>
      </c>
      <c r="G18">
        <v>5.1720577031934709E-2</v>
      </c>
      <c r="H18">
        <v>0</v>
      </c>
      <c r="I18">
        <v>1</v>
      </c>
    </row>
    <row r="19" spans="1:9" x14ac:dyDescent="0.25">
      <c r="A19" s="5">
        <v>200906</v>
      </c>
      <c r="B19">
        <v>4.7593632796181798E-2</v>
      </c>
      <c r="C19">
        <v>-2.4087861841629716E-2</v>
      </c>
      <c r="D19">
        <v>6.8649958872943104E-2</v>
      </c>
      <c r="E19">
        <v>-1.6304850526478461E-2</v>
      </c>
      <c r="G19">
        <v>1.9580735879086813E-4</v>
      </c>
      <c r="H19">
        <v>0</v>
      </c>
      <c r="I19">
        <v>1</v>
      </c>
    </row>
    <row r="20" spans="1:9" x14ac:dyDescent="0.25">
      <c r="A20" s="5">
        <v>200907</v>
      </c>
      <c r="B20">
        <v>0.13728949509963301</v>
      </c>
      <c r="C20">
        <v>5.490938417917509E-2</v>
      </c>
      <c r="D20">
        <v>4.9775106376529397E-2</v>
      </c>
      <c r="E20">
        <v>8.277884368872368E-2</v>
      </c>
      <c r="G20">
        <v>7.1521949220993447E-2</v>
      </c>
      <c r="H20">
        <v>1E-4</v>
      </c>
      <c r="I20">
        <v>0</v>
      </c>
    </row>
    <row r="21" spans="1:9" x14ac:dyDescent="0.25">
      <c r="A21" s="5">
        <v>200908</v>
      </c>
      <c r="B21">
        <v>2.9073375208700684E-2</v>
      </c>
      <c r="C21">
        <v>-2.1702363193871598E-2</v>
      </c>
      <c r="D21">
        <v>7.5297541732589249E-2</v>
      </c>
      <c r="E21">
        <v>-1.7583230813042614E-2</v>
      </c>
      <c r="G21">
        <v>3.3009336702728598E-2</v>
      </c>
      <c r="H21">
        <v>1E-4</v>
      </c>
      <c r="I21">
        <v>0</v>
      </c>
    </row>
    <row r="22" spans="1:9" x14ac:dyDescent="0.25">
      <c r="A22" s="5">
        <v>200909</v>
      </c>
      <c r="B22">
        <v>9.7032563550782089E-2</v>
      </c>
      <c r="C22">
        <v>9.6297275951201716E-2</v>
      </c>
      <c r="D22">
        <v>-1.6865439456965371E-2</v>
      </c>
      <c r="E22">
        <v>6.8043735753350251E-2</v>
      </c>
      <c r="G22">
        <v>3.5100067430831765E-2</v>
      </c>
      <c r="H22">
        <v>0</v>
      </c>
      <c r="I22">
        <v>0</v>
      </c>
    </row>
    <row r="23" spans="1:9" x14ac:dyDescent="0.25">
      <c r="A23" s="5">
        <v>200910</v>
      </c>
      <c r="B23">
        <v>1.6852100386716713E-2</v>
      </c>
      <c r="C23">
        <v>9.0557179750242831E-3</v>
      </c>
      <c r="D23">
        <v>-6.4379038501023764E-2</v>
      </c>
      <c r="E23">
        <v>1.3802622059830318E-3</v>
      </c>
      <c r="G23">
        <v>-1.9959880537446347E-2</v>
      </c>
      <c r="H23">
        <v>0</v>
      </c>
      <c r="I23">
        <v>0</v>
      </c>
    </row>
    <row r="24" spans="1:9" x14ac:dyDescent="0.25">
      <c r="A24" s="5">
        <v>200911</v>
      </c>
      <c r="B24">
        <v>5.8769190173022359E-2</v>
      </c>
      <c r="C24">
        <v>7.0430270266078218E-2</v>
      </c>
      <c r="D24">
        <v>3.6271871035293619E-2</v>
      </c>
      <c r="E24">
        <v>7.9918621602550588E-2</v>
      </c>
      <c r="G24">
        <v>5.5779077085757335E-2</v>
      </c>
      <c r="H24">
        <v>0</v>
      </c>
      <c r="I24">
        <v>0</v>
      </c>
    </row>
    <row r="25" spans="1:9" x14ac:dyDescent="0.25">
      <c r="A25" s="5">
        <v>200912</v>
      </c>
      <c r="B25">
        <v>5.2710522792957876E-2</v>
      </c>
      <c r="C25">
        <v>1.0708701337895407E-2</v>
      </c>
      <c r="D25">
        <v>-2.2204268490044386E-2</v>
      </c>
      <c r="E25">
        <v>-2.7973586205577685E-2</v>
      </c>
      <c r="G25">
        <v>1.7614520614664245E-2</v>
      </c>
      <c r="H25">
        <v>0</v>
      </c>
      <c r="I25">
        <v>0</v>
      </c>
    </row>
    <row r="26" spans="1:9" x14ac:dyDescent="0.25">
      <c r="A26" s="5">
        <v>201001</v>
      </c>
      <c r="B26">
        <v>-9.2770044459484724E-2</v>
      </c>
      <c r="C26">
        <v>-4.9448268593177136E-2</v>
      </c>
      <c r="D26">
        <v>3.7200551236228748E-3</v>
      </c>
      <c r="E26">
        <v>1.5060108487332359E-2</v>
      </c>
      <c r="G26">
        <v>-3.7675124192644176E-2</v>
      </c>
      <c r="H26">
        <v>0</v>
      </c>
      <c r="I26">
        <v>0</v>
      </c>
    </row>
    <row r="27" spans="1:9" x14ac:dyDescent="0.25">
      <c r="A27" s="5">
        <v>201002</v>
      </c>
      <c r="B27">
        <v>6.3346830912371657E-2</v>
      </c>
      <c r="C27">
        <v>-2.860790950159307E-2</v>
      </c>
      <c r="D27">
        <v>4.0403272859624084E-2</v>
      </c>
      <c r="E27">
        <v>3.4873694825842398E-2</v>
      </c>
      <c r="G27">
        <v>2.8114739638764777E-2</v>
      </c>
      <c r="H27">
        <v>0</v>
      </c>
      <c r="I27">
        <v>0</v>
      </c>
    </row>
    <row r="28" spans="1:9" x14ac:dyDescent="0.25">
      <c r="A28" s="5">
        <v>201003</v>
      </c>
      <c r="B28">
        <v>0.13843087407856436</v>
      </c>
      <c r="C28">
        <v>4.2338119619948732E-2</v>
      </c>
      <c r="D28">
        <v>2.9963314850838203E-2</v>
      </c>
      <c r="E28">
        <v>-1.581011749135121E-4</v>
      </c>
      <c r="G28">
        <v>5.713281587577692E-2</v>
      </c>
      <c r="H28">
        <v>0</v>
      </c>
      <c r="I28">
        <v>0</v>
      </c>
    </row>
    <row r="29" spans="1:9" x14ac:dyDescent="0.25">
      <c r="A29" s="5">
        <v>201004</v>
      </c>
      <c r="B29">
        <v>0.10527980178286116</v>
      </c>
      <c r="C29">
        <v>-1.2217396166286665E-2</v>
      </c>
      <c r="D29">
        <v>-2.2324074929500884E-4</v>
      </c>
      <c r="E29">
        <v>-1.769947575433042E-2</v>
      </c>
      <c r="G29">
        <v>1.4651372417397389E-2</v>
      </c>
      <c r="H29">
        <v>0</v>
      </c>
      <c r="I29">
        <v>0</v>
      </c>
    </row>
    <row r="30" spans="1:9" x14ac:dyDescent="0.25">
      <c r="A30" s="5">
        <v>201005</v>
      </c>
      <c r="B30">
        <v>-1.6256137311631013E-2</v>
      </c>
      <c r="C30">
        <v>-3.9108183796823293E-2</v>
      </c>
      <c r="D30">
        <v>-5.414655228135689E-2</v>
      </c>
      <c r="E30">
        <v>-9.6996817591947539E-3</v>
      </c>
      <c r="G30">
        <v>-8.5531572706092185E-2</v>
      </c>
      <c r="H30">
        <v>1E-4</v>
      </c>
      <c r="I30">
        <v>0</v>
      </c>
    </row>
    <row r="31" spans="1:9" x14ac:dyDescent="0.25">
      <c r="A31" s="5">
        <v>201006</v>
      </c>
      <c r="B31">
        <v>-2.1046693779069058E-2</v>
      </c>
      <c r="C31">
        <v>-2.5218241246277338E-2</v>
      </c>
      <c r="D31">
        <v>-3.9547971063659808E-2</v>
      </c>
      <c r="E31">
        <v>-1.8337347997738472E-2</v>
      </c>
      <c r="G31">
        <v>-5.5388449179925643E-2</v>
      </c>
      <c r="H31">
        <v>1E-4</v>
      </c>
      <c r="I31">
        <v>0</v>
      </c>
    </row>
    <row r="32" spans="1:9" x14ac:dyDescent="0.25">
      <c r="A32" s="5">
        <v>201007</v>
      </c>
      <c r="B32">
        <v>2.2485985727020794E-2</v>
      </c>
      <c r="C32">
        <v>0.11183137994844113</v>
      </c>
      <c r="D32">
        <v>-9.8083079207527332E-3</v>
      </c>
      <c r="E32">
        <v>1.9482363277511055E-2</v>
      </c>
      <c r="G32">
        <v>6.6515799326092917E-2</v>
      </c>
      <c r="H32">
        <v>1E-4</v>
      </c>
      <c r="I32">
        <v>0</v>
      </c>
    </row>
    <row r="33" spans="1:9" x14ac:dyDescent="0.25">
      <c r="A33" s="5">
        <v>201008</v>
      </c>
      <c r="B33">
        <v>-5.6575558414967406E-2</v>
      </c>
      <c r="C33">
        <v>1.3875559580333404E-2</v>
      </c>
      <c r="D33">
        <v>-5.1848937130398731E-2</v>
      </c>
      <c r="E33">
        <v>-1.6871633857183481E-2</v>
      </c>
      <c r="G33">
        <v>-4.8611823315409079E-2</v>
      </c>
      <c r="H33">
        <v>1E-4</v>
      </c>
      <c r="I33">
        <v>0</v>
      </c>
    </row>
    <row r="34" spans="1:9" x14ac:dyDescent="0.25">
      <c r="A34" s="5">
        <v>201009</v>
      </c>
      <c r="B34">
        <v>0.15462050266860333</v>
      </c>
      <c r="C34">
        <v>4.6161857373930443E-2</v>
      </c>
      <c r="D34">
        <v>2.1753217799522381E-2</v>
      </c>
      <c r="E34">
        <v>5.0153549405302297E-3</v>
      </c>
      <c r="G34">
        <v>8.3928474089541724E-2</v>
      </c>
      <c r="H34">
        <v>1E-4</v>
      </c>
      <c r="I34">
        <v>0</v>
      </c>
    </row>
    <row r="35" spans="1:9" x14ac:dyDescent="0.25">
      <c r="A35" s="5">
        <v>201010</v>
      </c>
      <c r="B35">
        <v>5.8950303542361589E-2</v>
      </c>
      <c r="C35">
        <v>6.1889355987960991E-2</v>
      </c>
      <c r="D35">
        <v>-5.811719150969849E-2</v>
      </c>
      <c r="E35">
        <v>5.8296802748532515E-2</v>
      </c>
      <c r="G35">
        <v>3.6193052099175581E-2</v>
      </c>
      <c r="H35">
        <v>1E-4</v>
      </c>
      <c r="I35">
        <v>0</v>
      </c>
    </row>
    <row r="36" spans="1:9" x14ac:dyDescent="0.25">
      <c r="A36" s="5">
        <v>201011</v>
      </c>
      <c r="B36">
        <v>3.3231236349088408E-2</v>
      </c>
      <c r="C36">
        <v>2.9723374875926058E-2</v>
      </c>
      <c r="D36">
        <v>-1.9391252136913409E-2</v>
      </c>
      <c r="E36">
        <v>-3.2465385847564789E-2</v>
      </c>
      <c r="G36">
        <v>-2.2928764322112105E-3</v>
      </c>
      <c r="H36">
        <v>1E-4</v>
      </c>
      <c r="I36">
        <v>0</v>
      </c>
    </row>
    <row r="37" spans="1:9" x14ac:dyDescent="0.25">
      <c r="A37" s="5">
        <v>201012</v>
      </c>
      <c r="B37">
        <v>3.6014296770093948E-2</v>
      </c>
      <c r="C37">
        <v>5.4155668337122147E-2</v>
      </c>
      <c r="D37">
        <v>8.574174356556416E-2</v>
      </c>
      <c r="E37">
        <v>5.2005117685300785E-2</v>
      </c>
      <c r="G37">
        <v>6.3256487642950596E-2</v>
      </c>
      <c r="H37">
        <v>1E-4</v>
      </c>
      <c r="I37">
        <v>0</v>
      </c>
    </row>
    <row r="38" spans="1:9" x14ac:dyDescent="0.25">
      <c r="A38" s="5">
        <v>201101</v>
      </c>
      <c r="B38">
        <v>5.0654369118963087E-2</v>
      </c>
      <c r="C38">
        <v>-4.5412468163138431E-2</v>
      </c>
      <c r="D38">
        <v>1.2911401262808719E-2</v>
      </c>
      <c r="E38">
        <v>-1.883016612673288E-2</v>
      </c>
      <c r="G38">
        <v>2.2392969441753622E-2</v>
      </c>
      <c r="H38">
        <v>1E-4</v>
      </c>
      <c r="I38">
        <v>0</v>
      </c>
    </row>
    <row r="39" spans="1:9" x14ac:dyDescent="0.25">
      <c r="A39" s="5">
        <v>201102</v>
      </c>
      <c r="B39">
        <v>4.0119328996082976E-2</v>
      </c>
      <c r="C39">
        <v>1.688135567762189E-2</v>
      </c>
      <c r="D39">
        <v>1.736171503396065E-2</v>
      </c>
      <c r="E39">
        <v>6.1151296990374455E-3</v>
      </c>
      <c r="G39">
        <v>3.1456577077623601E-2</v>
      </c>
      <c r="H39">
        <v>1E-4</v>
      </c>
      <c r="I39">
        <v>0</v>
      </c>
    </row>
    <row r="40" spans="1:9" x14ac:dyDescent="0.25">
      <c r="A40" s="5">
        <v>201103</v>
      </c>
      <c r="B40">
        <v>-1.3395932455586016E-2</v>
      </c>
      <c r="C40">
        <v>3.7160471818408029E-2</v>
      </c>
      <c r="D40">
        <v>-3.020206367003626E-2</v>
      </c>
      <c r="E40">
        <v>-2.3266471006940674E-2</v>
      </c>
      <c r="G40">
        <v>-1.0478620195134246E-3</v>
      </c>
      <c r="H40">
        <v>0</v>
      </c>
      <c r="I40">
        <v>0</v>
      </c>
    </row>
    <row r="41" spans="1:9" x14ac:dyDescent="0.25">
      <c r="A41" s="5">
        <v>201104</v>
      </c>
      <c r="B41">
        <v>4.6376075358426144E-3</v>
      </c>
      <c r="C41">
        <v>3.1243916915688837E-2</v>
      </c>
      <c r="D41">
        <v>-3.5319931444414421E-2</v>
      </c>
      <c r="E41">
        <v>5.2185874050078754E-2</v>
      </c>
      <c r="G41">
        <v>2.8096938553675548E-2</v>
      </c>
      <c r="H41">
        <v>0</v>
      </c>
      <c r="I41">
        <v>0</v>
      </c>
    </row>
    <row r="42" spans="1:9" x14ac:dyDescent="0.25">
      <c r="A42" s="5">
        <v>201105</v>
      </c>
      <c r="B42">
        <v>-6.5909754834911505E-3</v>
      </c>
      <c r="C42">
        <v>-9.6821829894850747E-3</v>
      </c>
      <c r="D42">
        <v>-1.916044008314358E-2</v>
      </c>
      <c r="E42">
        <v>4.0103889477279907E-2</v>
      </c>
      <c r="G42">
        <v>-1.3592919325235627E-2</v>
      </c>
      <c r="H42">
        <v>0</v>
      </c>
      <c r="I42">
        <v>0</v>
      </c>
    </row>
    <row r="43" spans="1:9" x14ac:dyDescent="0.25">
      <c r="A43" s="5">
        <v>201106</v>
      </c>
      <c r="B43">
        <v>-3.558514537744939E-2</v>
      </c>
      <c r="C43">
        <v>7.1590293784674214E-3</v>
      </c>
      <c r="D43">
        <v>-3.0227286307882264E-2</v>
      </c>
      <c r="E43">
        <v>-5.2550854804198618E-2</v>
      </c>
      <c r="G43">
        <v>-1.8426185517957314E-2</v>
      </c>
      <c r="H43">
        <v>0</v>
      </c>
      <c r="I43">
        <v>0</v>
      </c>
    </row>
    <row r="44" spans="1:9" x14ac:dyDescent="0.25">
      <c r="A44" s="5">
        <v>201107</v>
      </c>
      <c r="B44">
        <v>0.15124811363810156</v>
      </c>
      <c r="C44">
        <v>2.5122575883941258E-2</v>
      </c>
      <c r="D44">
        <v>-5.2221464874367247E-2</v>
      </c>
      <c r="E44">
        <v>-3.326704819900566E-2</v>
      </c>
      <c r="G44">
        <v>-2.1708356352599566E-2</v>
      </c>
      <c r="H44">
        <v>0</v>
      </c>
      <c r="I44">
        <v>0</v>
      </c>
    </row>
    <row r="45" spans="1:9" x14ac:dyDescent="0.25">
      <c r="A45" s="5">
        <v>201108</v>
      </c>
      <c r="B45">
        <v>-1.4574955109059411E-2</v>
      </c>
      <c r="C45">
        <v>3.5248105330969594E-2</v>
      </c>
      <c r="D45">
        <v>-7.4997312770078373E-2</v>
      </c>
      <c r="E45">
        <v>4.3154687924041556E-2</v>
      </c>
      <c r="G45">
        <v>-5.8467501753798806E-2</v>
      </c>
      <c r="H45">
        <v>0</v>
      </c>
      <c r="I45">
        <v>0</v>
      </c>
    </row>
    <row r="46" spans="1:9" x14ac:dyDescent="0.25">
      <c r="A46" s="5">
        <v>201109</v>
      </c>
      <c r="B46">
        <v>-9.1626244963434553E-3</v>
      </c>
      <c r="C46">
        <v>-4.1886607188857457E-2</v>
      </c>
      <c r="D46">
        <v>-0.12493551677384011</v>
      </c>
      <c r="E46">
        <v>-7.8826742219076772E-3</v>
      </c>
      <c r="G46">
        <v>-7.4467100959878879E-2</v>
      </c>
      <c r="H46">
        <v>0</v>
      </c>
      <c r="I46">
        <v>0</v>
      </c>
    </row>
    <row r="47" spans="1:9" x14ac:dyDescent="0.25">
      <c r="A47" s="5">
        <v>201110</v>
      </c>
      <c r="B47">
        <v>5.9704703661992035E-2</v>
      </c>
      <c r="C47">
        <v>2.4827309881033283E-2</v>
      </c>
      <c r="D47">
        <v>4.7669374663794437E-2</v>
      </c>
      <c r="E47">
        <v>1.273921767107142E-2</v>
      </c>
      <c r="G47">
        <v>0.10230659185819124</v>
      </c>
      <c r="H47">
        <v>0</v>
      </c>
      <c r="I47">
        <v>0</v>
      </c>
    </row>
    <row r="48" spans="1:9" x14ac:dyDescent="0.25">
      <c r="A48" s="5">
        <v>201111</v>
      </c>
      <c r="B48">
        <v>-5.7399529053608268E-2</v>
      </c>
      <c r="C48">
        <v>-1.608268077324158E-2</v>
      </c>
      <c r="D48">
        <v>-9.8821857604152699E-2</v>
      </c>
      <c r="E48">
        <v>1.7142556276881462E-2</v>
      </c>
      <c r="G48">
        <v>-5.0715538095285817E-3</v>
      </c>
      <c r="H48">
        <v>0</v>
      </c>
      <c r="I48">
        <v>0</v>
      </c>
    </row>
    <row r="49" spans="1:9" x14ac:dyDescent="0.25">
      <c r="A49" s="5">
        <v>201112</v>
      </c>
      <c r="B49">
        <v>5.7942925656897806E-2</v>
      </c>
      <c r="C49">
        <v>5.4475774453787443E-2</v>
      </c>
      <c r="D49">
        <v>1.0331640886668048E-2</v>
      </c>
      <c r="E49">
        <v>3.2604970411534213E-2</v>
      </c>
      <c r="G49">
        <v>8.4965656862407268E-3</v>
      </c>
      <c r="H49">
        <v>0</v>
      </c>
      <c r="I49">
        <v>0</v>
      </c>
    </row>
    <row r="50" spans="1:9" x14ac:dyDescent="0.25">
      <c r="A50" s="5">
        <v>201201</v>
      </c>
      <c r="B50">
        <v>0.11965741068079232</v>
      </c>
      <c r="C50">
        <v>-3.549459008844838E-2</v>
      </c>
      <c r="D50">
        <v>0.10801468348650999</v>
      </c>
      <c r="E50">
        <v>-5.6585395228979034E-2</v>
      </c>
      <c r="G50">
        <v>4.266004400164506E-2</v>
      </c>
      <c r="H50">
        <v>0</v>
      </c>
      <c r="I50">
        <v>0</v>
      </c>
    </row>
    <row r="51" spans="1:9" x14ac:dyDescent="0.25">
      <c r="A51" s="5">
        <v>201202</v>
      </c>
      <c r="B51">
        <v>0.17253290835198223</v>
      </c>
      <c r="C51">
        <v>3.3921216172540541E-2</v>
      </c>
      <c r="D51">
        <v>4.8368810822958318E-2</v>
      </c>
      <c r="E51">
        <v>7.8089583687960415E-2</v>
      </c>
      <c r="G51">
        <v>3.9787345020620563E-2</v>
      </c>
      <c r="H51">
        <v>0</v>
      </c>
      <c r="I51">
        <v>0</v>
      </c>
    </row>
    <row r="52" spans="1:9" x14ac:dyDescent="0.25">
      <c r="A52" s="5">
        <v>201203</v>
      </c>
      <c r="B52">
        <v>0.10010215701228556</v>
      </c>
      <c r="C52">
        <v>5.7707038327793857E-2</v>
      </c>
      <c r="D52">
        <v>7.9988797674239207E-2</v>
      </c>
      <c r="E52">
        <v>-6.0819167336624456E-3</v>
      </c>
      <c r="G52">
        <v>3.0851475632112556E-2</v>
      </c>
      <c r="H52">
        <v>0</v>
      </c>
      <c r="I52">
        <v>0</v>
      </c>
    </row>
    <row r="53" spans="1:9" x14ac:dyDescent="0.25">
      <c r="A53" s="5">
        <v>201204</v>
      </c>
      <c r="B53">
        <v>-2.6312878980720426E-2</v>
      </c>
      <c r="C53">
        <v>4.5381739443271035E-2</v>
      </c>
      <c r="D53">
        <v>-7.1891025248364535E-2</v>
      </c>
      <c r="E53">
        <v>-5.4580136730489844E-2</v>
      </c>
      <c r="G53">
        <v>-7.5256998843071772E-3</v>
      </c>
      <c r="H53">
        <v>0</v>
      </c>
      <c r="I53">
        <v>0</v>
      </c>
    </row>
    <row r="54" spans="1:9" x14ac:dyDescent="0.25">
      <c r="A54" s="5">
        <v>201205</v>
      </c>
      <c r="B54">
        <v>-1.0760245862357883E-2</v>
      </c>
      <c r="C54">
        <v>-2.1053112721542238E-2</v>
      </c>
      <c r="D54">
        <v>-4.2733596880724478E-2</v>
      </c>
      <c r="E54">
        <v>-1.3017699309553035E-2</v>
      </c>
      <c r="G54">
        <v>-6.4699308071820338E-2</v>
      </c>
      <c r="H54">
        <v>1E-4</v>
      </c>
      <c r="I54">
        <v>0</v>
      </c>
    </row>
    <row r="55" spans="1:9" x14ac:dyDescent="0.25">
      <c r="A55" s="5">
        <v>201206</v>
      </c>
      <c r="B55">
        <v>1.0794616969630905E-2</v>
      </c>
      <c r="C55">
        <v>4.5259838824392912E-2</v>
      </c>
      <c r="D55">
        <v>4.7050014561345985E-2</v>
      </c>
      <c r="E55">
        <v>-1.6836962915259317E-2</v>
      </c>
      <c r="G55">
        <v>3.8792719783522139E-2</v>
      </c>
      <c r="H55">
        <v>0</v>
      </c>
      <c r="I55">
        <v>0</v>
      </c>
    </row>
    <row r="56" spans="1:9" x14ac:dyDescent="0.25">
      <c r="A56" s="5">
        <v>201207</v>
      </c>
      <c r="B56">
        <v>4.4802982718734799E-2</v>
      </c>
      <c r="C56">
        <v>4.649182350531051E-2</v>
      </c>
      <c r="D56">
        <v>-4.7057162940264886E-2</v>
      </c>
      <c r="E56">
        <v>5.2321348770335237E-2</v>
      </c>
      <c r="G56">
        <v>1.2518884862627446E-2</v>
      </c>
      <c r="H56">
        <v>0</v>
      </c>
      <c r="I56">
        <v>0</v>
      </c>
    </row>
    <row r="57" spans="1:9" x14ac:dyDescent="0.25">
      <c r="A57" s="5">
        <v>201208</v>
      </c>
      <c r="B57">
        <v>8.5443912697299118E-2</v>
      </c>
      <c r="C57">
        <v>-7.7159262424618236E-2</v>
      </c>
      <c r="D57">
        <v>3.6850775869024126E-2</v>
      </c>
      <c r="E57">
        <v>4.8876119651268847E-2</v>
      </c>
      <c r="G57">
        <v>1.9570609872560242E-2</v>
      </c>
      <c r="H57">
        <v>1E-4</v>
      </c>
      <c r="I57">
        <v>0</v>
      </c>
    </row>
    <row r="58" spans="1:9" x14ac:dyDescent="0.25">
      <c r="A58" s="5">
        <v>201209</v>
      </c>
      <c r="B58">
        <v>7.0762231277618761E-3</v>
      </c>
      <c r="C58">
        <v>1.4071521743162972E-2</v>
      </c>
      <c r="D58">
        <v>4.3414007571975423E-2</v>
      </c>
      <c r="E58">
        <v>3.1785894992992204E-2</v>
      </c>
      <c r="G58">
        <v>2.3947118873094017E-2</v>
      </c>
      <c r="H58">
        <v>1E-4</v>
      </c>
      <c r="I58">
        <v>0</v>
      </c>
    </row>
    <row r="59" spans="1:9" x14ac:dyDescent="0.25">
      <c r="A59" s="5">
        <v>201210</v>
      </c>
      <c r="B59">
        <v>-0.11384077849925681</v>
      </c>
      <c r="C59">
        <v>-1.3196937167883727E-2</v>
      </c>
      <c r="D59">
        <v>2.3998222982414202E-2</v>
      </c>
      <c r="E59">
        <v>-1.7315914038428884E-3</v>
      </c>
      <c r="G59">
        <v>-1.9987842523252936E-2</v>
      </c>
      <c r="H59">
        <v>1E-4</v>
      </c>
      <c r="I59">
        <v>0</v>
      </c>
    </row>
    <row r="60" spans="1:9" x14ac:dyDescent="0.25">
      <c r="A60" s="5">
        <v>201211</v>
      </c>
      <c r="B60">
        <v>-1.7008538795062055E-2</v>
      </c>
      <c r="C60">
        <v>1.9707887954511023E-2</v>
      </c>
      <c r="D60">
        <v>2.4461169793056483E-2</v>
      </c>
      <c r="E60">
        <v>1.666312186789172E-2</v>
      </c>
      <c r="G60">
        <v>2.8426727918140823E-3</v>
      </c>
      <c r="H60">
        <v>1E-4</v>
      </c>
      <c r="I60">
        <v>0</v>
      </c>
    </row>
    <row r="61" spans="1:9" x14ac:dyDescent="0.25">
      <c r="A61" s="5">
        <v>201212</v>
      </c>
      <c r="B61">
        <v>-9.0570719448122075E-2</v>
      </c>
      <c r="C61">
        <v>-3.8201189760178264E-2</v>
      </c>
      <c r="D61">
        <v>7.0955291945985183E-2</v>
      </c>
      <c r="E61">
        <v>-2.8174824713315255E-2</v>
      </c>
      <c r="G61">
        <v>7.0433676117494142E-3</v>
      </c>
      <c r="H61">
        <v>1E-4</v>
      </c>
      <c r="I61">
        <v>0</v>
      </c>
    </row>
    <row r="62" spans="1:9" x14ac:dyDescent="0.25">
      <c r="A62" s="5">
        <v>201301</v>
      </c>
      <c r="B62">
        <v>-0.15558899399678247</v>
      </c>
      <c r="C62">
        <v>2.6943707791775323E-2</v>
      </c>
      <c r="D62">
        <v>-1.0547375627254342E-2</v>
      </c>
      <c r="E62">
        <v>0.10173060681542258</v>
      </c>
      <c r="G62">
        <v>4.9197792048925292E-2</v>
      </c>
      <c r="H62">
        <v>0</v>
      </c>
      <c r="I62">
        <v>0</v>
      </c>
    </row>
    <row r="63" spans="1:9" x14ac:dyDescent="0.25">
      <c r="A63" s="5">
        <v>201302</v>
      </c>
      <c r="B63">
        <v>-3.1422317528513023E-2</v>
      </c>
      <c r="C63">
        <v>3.8972880841625833E-2</v>
      </c>
      <c r="D63">
        <v>-3.4667174769475173E-3</v>
      </c>
      <c r="E63">
        <v>2.1554355160488876E-2</v>
      </c>
      <c r="G63">
        <v>1.0999927551865671E-2</v>
      </c>
      <c r="H63">
        <v>0</v>
      </c>
      <c r="I63">
        <v>0</v>
      </c>
    </row>
    <row r="64" spans="1:9" x14ac:dyDescent="0.25">
      <c r="A64" s="5">
        <v>201303</v>
      </c>
      <c r="B64">
        <v>8.6614436827217919E-3</v>
      </c>
      <c r="C64">
        <v>4.3463153784502793E-2</v>
      </c>
      <c r="D64">
        <v>3.5658046840470185E-2</v>
      </c>
      <c r="E64">
        <v>1.1485367281339096E-2</v>
      </c>
      <c r="G64">
        <v>3.5355293879972854E-2</v>
      </c>
      <c r="H64">
        <v>0</v>
      </c>
      <c r="I64">
        <v>0</v>
      </c>
    </row>
    <row r="65" spans="1:9" x14ac:dyDescent="0.25">
      <c r="A65" s="5">
        <v>201304</v>
      </c>
      <c r="B65">
        <v>2.7077989385604009E-4</v>
      </c>
      <c r="C65">
        <v>5.2889536921056787E-2</v>
      </c>
      <c r="D65">
        <v>4.6107500086683866E-3</v>
      </c>
      <c r="E65">
        <v>-3.7702326082368217E-3</v>
      </c>
      <c r="G65">
        <v>1.792416591460497E-2</v>
      </c>
      <c r="H65">
        <v>0</v>
      </c>
      <c r="I65">
        <v>0</v>
      </c>
    </row>
    <row r="66" spans="1:9" x14ac:dyDescent="0.25">
      <c r="A66" s="5">
        <v>201305</v>
      </c>
      <c r="B66">
        <v>1.5574496622387864E-2</v>
      </c>
      <c r="C66">
        <v>-5.6866290919398675E-2</v>
      </c>
      <c r="D66">
        <v>4.5192592052278636E-2</v>
      </c>
      <c r="E66">
        <v>7.183707213106451E-3</v>
      </c>
      <c r="G66">
        <v>2.0550202420727141E-2</v>
      </c>
      <c r="H66">
        <v>0</v>
      </c>
      <c r="I66">
        <v>0</v>
      </c>
    </row>
    <row r="67" spans="1:9" x14ac:dyDescent="0.25">
      <c r="A67" s="5">
        <v>201306</v>
      </c>
      <c r="B67">
        <v>-0.11929842417864797</v>
      </c>
      <c r="C67">
        <v>2.9958896541902812E-3</v>
      </c>
      <c r="D67">
        <v>-2.6209720650395171E-2</v>
      </c>
      <c r="E67">
        <v>2.9916825481317195E-3</v>
      </c>
      <c r="G67">
        <v>-1.5112928811378473E-2</v>
      </c>
      <c r="H67">
        <v>0</v>
      </c>
      <c r="I67">
        <v>0</v>
      </c>
    </row>
    <row r="68" spans="1:9" x14ac:dyDescent="0.25">
      <c r="A68" s="5">
        <v>201307</v>
      </c>
      <c r="B68">
        <v>0.13210233111722847</v>
      </c>
      <c r="C68">
        <v>6.1401356457811635E-3</v>
      </c>
      <c r="D68">
        <v>5.5437063274677054E-2</v>
      </c>
      <c r="E68">
        <v>4.2094313734868889E-2</v>
      </c>
      <c r="G68">
        <v>4.82777279585399E-2</v>
      </c>
      <c r="H68">
        <v>0</v>
      </c>
      <c r="I68">
        <v>0</v>
      </c>
    </row>
    <row r="69" spans="1:9" x14ac:dyDescent="0.25">
      <c r="A69" s="5">
        <v>201308</v>
      </c>
      <c r="B69">
        <v>7.386201397952262E-2</v>
      </c>
      <c r="C69">
        <v>-4.8566191524703858E-2</v>
      </c>
      <c r="D69">
        <v>-1.4518105758438257E-2</v>
      </c>
      <c r="E69">
        <v>-2.301567580810529E-2</v>
      </c>
      <c r="G69">
        <v>-3.1798267578075287E-2</v>
      </c>
      <c r="H69">
        <v>0</v>
      </c>
      <c r="I69">
        <v>0</v>
      </c>
    </row>
    <row r="70" spans="1:9" x14ac:dyDescent="0.25">
      <c r="A70" s="5">
        <v>201309</v>
      </c>
      <c r="B70">
        <v>-1.5142817713024274E-2</v>
      </c>
      <c r="C70">
        <v>-7.8885168807029307E-3</v>
      </c>
      <c r="D70">
        <v>-9.9555727141116979E-3</v>
      </c>
      <c r="E70">
        <v>-2.997366205699312E-2</v>
      </c>
      <c r="G70">
        <v>2.931559128683648E-2</v>
      </c>
      <c r="H70">
        <v>0</v>
      </c>
      <c r="I70">
        <v>0</v>
      </c>
    </row>
    <row r="71" spans="1:9" x14ac:dyDescent="0.25">
      <c r="A71" s="5">
        <v>201310</v>
      </c>
      <c r="B71">
        <v>9.2015563731971395E-2</v>
      </c>
      <c r="C71">
        <v>5.0894485567187828E-2</v>
      </c>
      <c r="D71">
        <v>5.6222457106434726E-3</v>
      </c>
      <c r="E71">
        <v>6.6033890836679848E-2</v>
      </c>
      <c r="G71">
        <v>4.3629970975040296E-2</v>
      </c>
      <c r="H71">
        <v>0</v>
      </c>
      <c r="I71">
        <v>0</v>
      </c>
    </row>
    <row r="72" spans="1:9" x14ac:dyDescent="0.25">
      <c r="A72" s="5">
        <v>201311</v>
      </c>
      <c r="B72">
        <v>6.1886160894593957E-2</v>
      </c>
      <c r="C72">
        <v>1.5547206889696037E-2</v>
      </c>
      <c r="D72">
        <v>5.4009857930433086E-2</v>
      </c>
      <c r="E72">
        <v>4.9856175161263901E-2</v>
      </c>
      <c r="G72">
        <v>2.7663290033784871E-2</v>
      </c>
      <c r="H72">
        <v>0</v>
      </c>
      <c r="I72">
        <v>0</v>
      </c>
    </row>
    <row r="73" spans="1:9" x14ac:dyDescent="0.25">
      <c r="A73" s="5">
        <v>201312</v>
      </c>
      <c r="B73">
        <v>1.4684171653749852E-2</v>
      </c>
      <c r="C73">
        <v>3.4467057171596045E-2</v>
      </c>
      <c r="D73">
        <v>-6.9178172221774775E-3</v>
      </c>
      <c r="E73">
        <v>-3.3934437057930603E-2</v>
      </c>
      <c r="G73">
        <v>2.3289474066882893E-2</v>
      </c>
      <c r="H73">
        <v>0</v>
      </c>
      <c r="I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answers</vt:lpstr>
      <vt:lpstr>data</vt:lpstr>
      <vt:lpstr>answers!Print_Area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Junyan [FIN]</dc:creator>
  <cp:lastModifiedBy>Tom </cp:lastModifiedBy>
  <cp:lastPrinted>2020-04-06T20:56:09Z</cp:lastPrinted>
  <dcterms:created xsi:type="dcterms:W3CDTF">2019-11-14T17:02:16Z</dcterms:created>
  <dcterms:modified xsi:type="dcterms:W3CDTF">2020-04-09T23:05:06Z</dcterms:modified>
</cp:coreProperties>
</file>